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0730" windowHeight="11760"/>
  </bookViews>
  <sheets>
    <sheet name="Самолетики задача" sheetId="1" r:id="rId1"/>
    <sheet name="Расчет задача" sheetId="2" r:id="rId2"/>
    <sheet name="Самолетики все" sheetId="3" r:id="rId3"/>
  </sheets>
  <calcPr calcId="125725"/>
</workbook>
</file>

<file path=xl/calcChain.xml><?xml version="1.0" encoding="utf-8"?>
<calcChain xmlns="http://schemas.openxmlformats.org/spreadsheetml/2006/main">
  <c r="W46" i="1"/>
  <c r="W45"/>
  <c r="V36"/>
  <c r="V35"/>
  <c r="V34"/>
  <c r="T35"/>
  <c r="T34"/>
  <c r="L5"/>
  <c r="I154" i="3"/>
  <c r="G154"/>
  <c r="R155" i="1"/>
  <c r="P155"/>
  <c r="U27"/>
  <c r="T6"/>
  <c r="J22"/>
  <c r="E21"/>
  <c r="J34" s="1"/>
  <c r="K45" s="1"/>
  <c r="E20"/>
  <c r="Q6" s="1"/>
  <c r="E19"/>
  <c r="J21" s="1"/>
  <c r="B21"/>
  <c r="B20"/>
  <c r="B19"/>
  <c r="L26" i="2"/>
  <c r="L25"/>
  <c r="D154" i="3"/>
  <c r="B154"/>
  <c r="N141"/>
  <c r="L141"/>
  <c r="I141"/>
  <c r="G141"/>
  <c r="D141"/>
  <c r="B141"/>
  <c r="N128"/>
  <c r="L128"/>
  <c r="I128"/>
  <c r="G128"/>
  <c r="D128"/>
  <c r="B128"/>
  <c r="N116"/>
  <c r="L116"/>
  <c r="I116"/>
  <c r="G116"/>
  <c r="D116"/>
  <c r="B116"/>
  <c r="N103"/>
  <c r="L103"/>
  <c r="I103"/>
  <c r="G103"/>
  <c r="D103"/>
  <c r="B103"/>
  <c r="N85"/>
  <c r="L85"/>
  <c r="I85"/>
  <c r="G85"/>
  <c r="D85"/>
  <c r="B85"/>
  <c r="N67"/>
  <c r="L67"/>
  <c r="I67"/>
  <c r="G67"/>
  <c r="D67"/>
  <c r="B67"/>
  <c r="N44"/>
  <c r="L44"/>
  <c r="I44"/>
  <c r="G44"/>
  <c r="D44"/>
  <c r="B44"/>
  <c r="N26"/>
  <c r="L26"/>
  <c r="I26"/>
  <c r="G26"/>
  <c r="D26"/>
  <c r="B26"/>
  <c r="N8"/>
  <c r="L8"/>
  <c r="I8"/>
  <c r="G8"/>
  <c r="D8"/>
  <c r="B8"/>
  <c r="K9" i="1"/>
  <c r="E18"/>
  <c r="O6" s="1"/>
  <c r="B18"/>
  <c r="E17"/>
  <c r="L24" i="2"/>
  <c r="L23"/>
  <c r="E16" i="1"/>
  <c r="O34" s="1"/>
  <c r="P45" s="1"/>
  <c r="E15"/>
  <c r="Y16" s="1"/>
  <c r="Z27" s="1"/>
  <c r="E14"/>
  <c r="Y5" s="1"/>
  <c r="Z9" s="1"/>
  <c r="E13"/>
  <c r="O16" s="1"/>
  <c r="P27" s="1"/>
  <c r="E12"/>
  <c r="Q5" s="1"/>
  <c r="E11"/>
  <c r="O5" s="1"/>
  <c r="P9" s="1"/>
  <c r="E10"/>
  <c r="Q16" s="1"/>
  <c r="E9"/>
  <c r="V5" s="1"/>
  <c r="E8"/>
  <c r="AA18" s="1"/>
  <c r="E7"/>
  <c r="J18" s="1"/>
  <c r="E6"/>
  <c r="AA16" s="1"/>
  <c r="E5"/>
  <c r="V17" s="1"/>
  <c r="E4"/>
  <c r="J16" s="1"/>
  <c r="B17"/>
  <c r="B16"/>
  <c r="B15"/>
  <c r="B14"/>
  <c r="B13"/>
  <c r="B12"/>
  <c r="B11"/>
  <c r="B10"/>
  <c r="B9"/>
  <c r="B8"/>
  <c r="B7"/>
  <c r="B6"/>
  <c r="B5"/>
  <c r="B4"/>
  <c r="L22" i="2"/>
  <c r="L20"/>
  <c r="L27" s="1"/>
  <c r="L10"/>
  <c r="L11"/>
  <c r="L16"/>
  <c r="L17"/>
  <c r="AL44" i="1"/>
  <c r="AK44"/>
  <c r="AJ44"/>
  <c r="AI44"/>
  <c r="AH44"/>
  <c r="AG44"/>
  <c r="M155"/>
  <c r="K155"/>
  <c r="AB142"/>
  <c r="Z142"/>
  <c r="W142"/>
  <c r="U142"/>
  <c r="R142"/>
  <c r="P142"/>
  <c r="M142"/>
  <c r="K142"/>
  <c r="AB129"/>
  <c r="Z129"/>
  <c r="W129"/>
  <c r="U129"/>
  <c r="R129"/>
  <c r="P129"/>
  <c r="M129"/>
  <c r="K129"/>
  <c r="W117"/>
  <c r="U117"/>
  <c r="R117"/>
  <c r="P117"/>
  <c r="M117"/>
  <c r="K117"/>
  <c r="AB116"/>
  <c r="Z116"/>
  <c r="AB104"/>
  <c r="Z104"/>
  <c r="W104"/>
  <c r="U104"/>
  <c r="R104"/>
  <c r="P104"/>
  <c r="M104"/>
  <c r="K104"/>
  <c r="AB86"/>
  <c r="Z86"/>
  <c r="W86"/>
  <c r="U86"/>
  <c r="R86"/>
  <c r="P86"/>
  <c r="M86"/>
  <c r="K86"/>
  <c r="AB68"/>
  <c r="Z68"/>
  <c r="W68"/>
  <c r="U68"/>
  <c r="R68"/>
  <c r="P68"/>
  <c r="M68"/>
  <c r="K68"/>
  <c r="AB45"/>
  <c r="Z45"/>
  <c r="R45"/>
  <c r="M45"/>
  <c r="AB27" l="1"/>
  <c r="AB28" s="1"/>
  <c r="R9"/>
  <c r="P10" s="1"/>
  <c r="V6"/>
  <c r="W9" s="1"/>
  <c r="AA5"/>
  <c r="AB9" s="1"/>
  <c r="Z10" s="1"/>
  <c r="T5"/>
  <c r="U9" s="1"/>
  <c r="AA17"/>
  <c r="J17"/>
  <c r="K27" s="1"/>
  <c r="K28" s="1"/>
  <c r="J19"/>
  <c r="V16"/>
  <c r="W27" s="1"/>
  <c r="W28" s="1"/>
  <c r="J20"/>
  <c r="Q17"/>
  <c r="R27" s="1"/>
  <c r="R28" s="1"/>
  <c r="L16"/>
  <c r="M27" s="1"/>
  <c r="L6"/>
  <c r="U10" l="1"/>
  <c r="U45"/>
  <c r="M9"/>
  <c r="K10" s="1"/>
</calcChain>
</file>

<file path=xl/comments1.xml><?xml version="1.0" encoding="utf-8"?>
<comments xmlns="http://schemas.openxmlformats.org/spreadsheetml/2006/main">
  <authors>
    <author>user1</author>
  </authors>
  <commentList>
    <comment ref="K4" authorId="0">
      <text>
        <r>
          <rPr>
            <b/>
            <sz val="9"/>
            <color indexed="81"/>
            <rFont val="Tahoma"/>
            <family val="2"/>
            <charset val="204"/>
          </rPr>
          <t>user1:</t>
        </r>
        <r>
          <rPr>
            <sz val="9"/>
            <color indexed="81"/>
            <rFont val="Tahoma"/>
            <family val="2"/>
            <charset val="204"/>
          </rPr>
          <t xml:space="preserve">
условно!</t>
        </r>
      </text>
    </comment>
    <comment ref="K10" authorId="0">
      <text>
        <r>
          <rPr>
            <b/>
            <sz val="9"/>
            <color indexed="81"/>
            <rFont val="Tahoma"/>
            <family val="2"/>
            <charset val="204"/>
          </rPr>
          <t>user1:</t>
        </r>
        <r>
          <rPr>
            <sz val="9"/>
            <color indexed="81"/>
            <rFont val="Tahoma"/>
            <family val="2"/>
            <charset val="204"/>
          </rPr>
          <t xml:space="preserve">
условно!</t>
        </r>
      </text>
    </comment>
  </commentList>
</comments>
</file>

<file path=xl/sharedStrings.xml><?xml version="1.0" encoding="utf-8"?>
<sst xmlns="http://schemas.openxmlformats.org/spreadsheetml/2006/main" count="768" uniqueCount="177">
  <si>
    <t xml:space="preserve">Журная финансово-хозяйственных операций </t>
  </si>
  <si>
    <t>№ п/п</t>
  </si>
  <si>
    <t>Наименование операции</t>
  </si>
  <si>
    <t>Сумма</t>
  </si>
  <si>
    <t xml:space="preserve">Дт </t>
  </si>
  <si>
    <t>Кт</t>
  </si>
  <si>
    <t>Счет 01</t>
  </si>
  <si>
    <t>Счет 02</t>
  </si>
  <si>
    <t>Счет 08</t>
  </si>
  <si>
    <t>Дт</t>
  </si>
  <si>
    <t>С-до</t>
  </si>
  <si>
    <t>Оборот</t>
  </si>
  <si>
    <t xml:space="preserve">С-до </t>
  </si>
  <si>
    <t>Счет 10</t>
  </si>
  <si>
    <t>Счет 19</t>
  </si>
  <si>
    <t>Счет 20</t>
  </si>
  <si>
    <t>Счет 26</t>
  </si>
  <si>
    <t>Счет 41</t>
  </si>
  <si>
    <t>Счет 43</t>
  </si>
  <si>
    <t>Счет 50</t>
  </si>
  <si>
    <t>Счет 51</t>
  </si>
  <si>
    <t>Счет 52</t>
  </si>
  <si>
    <t>Счет 62</t>
  </si>
  <si>
    <t>Счет 66</t>
  </si>
  <si>
    <t>Счет 68.1</t>
  </si>
  <si>
    <t>Счет 69.1</t>
  </si>
  <si>
    <t>Счет 69.1.1</t>
  </si>
  <si>
    <t>Счет 69.2.2</t>
  </si>
  <si>
    <t>Счет 70</t>
  </si>
  <si>
    <t>Счет 71</t>
  </si>
  <si>
    <t>Счет 73</t>
  </si>
  <si>
    <t>Счет 76</t>
  </si>
  <si>
    <t>Счет 80</t>
  </si>
  <si>
    <t>Счет 82</t>
  </si>
  <si>
    <t>Счет 84</t>
  </si>
  <si>
    <t>Счет 86</t>
  </si>
  <si>
    <t>Счет 90</t>
  </si>
  <si>
    <t>Счет 99</t>
  </si>
  <si>
    <t>Оборотно-сальдовая ведомость</t>
  </si>
  <si>
    <t>Счет №</t>
  </si>
  <si>
    <t>Наименование</t>
  </si>
  <si>
    <t>С-до на нач.</t>
  </si>
  <si>
    <t>Обороты за период</t>
  </si>
  <si>
    <t>С-до на конец</t>
  </si>
  <si>
    <t>Сч 01</t>
  </si>
  <si>
    <t>Основные средства</t>
  </si>
  <si>
    <t>Сч 02</t>
  </si>
  <si>
    <t>Амортизация ОС</t>
  </si>
  <si>
    <t>Сч 04</t>
  </si>
  <si>
    <t>Нематериальные активы</t>
  </si>
  <si>
    <t>Сч 05</t>
  </si>
  <si>
    <t>Амортизация НМА</t>
  </si>
  <si>
    <t>Сч 08</t>
  </si>
  <si>
    <t>Вложения во внеоб.акт</t>
  </si>
  <si>
    <t>Сч 10</t>
  </si>
  <si>
    <t>Материалы</t>
  </si>
  <si>
    <t>Сч 19</t>
  </si>
  <si>
    <t>НДС по приобретенным МПЗ</t>
  </si>
  <si>
    <t>Сч 20</t>
  </si>
  <si>
    <t>Основное производство</t>
  </si>
  <si>
    <t>Сч 23</t>
  </si>
  <si>
    <t>Вспомогательное производство</t>
  </si>
  <si>
    <t>Сч 25</t>
  </si>
  <si>
    <t>Общепроизводственные расходы</t>
  </si>
  <si>
    <t>Сч 26</t>
  </si>
  <si>
    <t>Общехозяйственные расходы</t>
  </si>
  <si>
    <t>Сч 41</t>
  </si>
  <si>
    <t>Товары на складах</t>
  </si>
  <si>
    <t>Сч 43</t>
  </si>
  <si>
    <t>Готовая продукция</t>
  </si>
  <si>
    <t>Сч 50</t>
  </si>
  <si>
    <t>Касс</t>
  </si>
  <si>
    <t>Сч 51</t>
  </si>
  <si>
    <t>Расчетный счет</t>
  </si>
  <si>
    <t>Сч 58</t>
  </si>
  <si>
    <t>Финансовые вложения</t>
  </si>
  <si>
    <t>Сч 60</t>
  </si>
  <si>
    <t>Расчеты с поставщиками и подрядчиками</t>
  </si>
  <si>
    <t>Сч 62</t>
  </si>
  <si>
    <t>Расчеты с покупателями и заказчиками</t>
  </si>
  <si>
    <t>Сч 66</t>
  </si>
  <si>
    <t>Расчеты по кредитам и займам</t>
  </si>
  <si>
    <t>Сч 68</t>
  </si>
  <si>
    <t>Расчеты по налогам и сборам</t>
  </si>
  <si>
    <t>Сч 69</t>
  </si>
  <si>
    <t xml:space="preserve">Расчеты по социальному страхованию </t>
  </si>
  <si>
    <t>Сч 70</t>
  </si>
  <si>
    <t>Расчеты с персоналом по оплате труда</t>
  </si>
  <si>
    <t>Сч 71</t>
  </si>
  <si>
    <t>Расчеты с подотчетными лицами</t>
  </si>
  <si>
    <t>Сч 73</t>
  </si>
  <si>
    <t>Расчеты с персоналом по прочим опер</t>
  </si>
  <si>
    <t>Сч 75</t>
  </si>
  <si>
    <t>Расчеты с учредителями</t>
  </si>
  <si>
    <t>Сч 76</t>
  </si>
  <si>
    <t>Расчеты с разными дебиторами и кредит.</t>
  </si>
  <si>
    <t>Сч 80</t>
  </si>
  <si>
    <t>Уставной капитал</t>
  </si>
  <si>
    <t>Сч 82</t>
  </si>
  <si>
    <t>Резервный капитал</t>
  </si>
  <si>
    <t>Сч 83</t>
  </si>
  <si>
    <t>Добавочный капитал</t>
  </si>
  <si>
    <t>сч 84</t>
  </si>
  <si>
    <t>Нераспределенная прибыль (убыток)</t>
  </si>
  <si>
    <t>Сч 86</t>
  </si>
  <si>
    <t>Целевое финансирование</t>
  </si>
  <si>
    <t>Сч 90</t>
  </si>
  <si>
    <t>Продажи</t>
  </si>
  <si>
    <t>Сч 96</t>
  </si>
  <si>
    <t>Резервы предстоящих расходов</t>
  </si>
  <si>
    <t>Сч 97</t>
  </si>
  <si>
    <t>Расходы будующих периодов</t>
  </si>
  <si>
    <t>Сч 98</t>
  </si>
  <si>
    <t>Доходы будущих периодов</t>
  </si>
  <si>
    <t>Сч 99</t>
  </si>
  <si>
    <t>Прибыли и убытки (финансовый результ)</t>
  </si>
  <si>
    <t>Итого</t>
  </si>
  <si>
    <t>за __________________ 201____ г</t>
  </si>
  <si>
    <t>я сделала такие проводки:</t>
  </si>
  <si>
    <t>1.10.06/60.21-поступление каталогов 100шт.*200 руб- 20 000 руб</t>
  </si>
  <si>
    <t>2.10.06/60.21-поступление ручек 200 шт.*5,00- 1000 руб.</t>
  </si>
  <si>
    <t>3.19.05/76.09-таможня НДС 3600 руб</t>
  </si>
  <si>
    <t>4.10.06/76.09-пошлина 1000 руб</t>
  </si>
  <si>
    <t>5.10.06/76.09-сбор 500 руб</t>
  </si>
  <si>
    <r>
      <t xml:space="preserve">Получили от поставщика буклеты в кол-ве </t>
    </r>
    <r>
      <rPr>
        <b/>
        <sz val="10"/>
        <color rgb="FF000000"/>
        <rFont val="Verdana"/>
        <family val="2"/>
        <charset val="204"/>
      </rPr>
      <t>100шт. по 200 руб</t>
    </r>
    <r>
      <rPr>
        <sz val="10"/>
        <color rgb="FF000000"/>
        <rFont val="Verdana"/>
        <family val="2"/>
        <charset val="204"/>
      </rPr>
      <t xml:space="preserve">, ручки в кол-ве </t>
    </r>
    <r>
      <rPr>
        <b/>
        <sz val="10"/>
        <color rgb="FF000000"/>
        <rFont val="Verdana"/>
        <family val="2"/>
        <charset val="204"/>
      </rPr>
      <t>200 шт. по 5,00.</t>
    </r>
  </si>
  <si>
    <r>
      <t xml:space="preserve">Заплатили за таможню </t>
    </r>
    <r>
      <rPr>
        <b/>
        <sz val="10"/>
        <color rgb="FF000000"/>
        <rFont val="Verdana"/>
        <family val="2"/>
        <charset val="204"/>
      </rPr>
      <t>1500 руб</t>
    </r>
    <r>
      <rPr>
        <sz val="10"/>
        <color rgb="FF000000"/>
        <rFont val="Verdana"/>
        <family val="2"/>
        <charset val="204"/>
      </rPr>
      <t>.</t>
    </r>
  </si>
  <si>
    <t>12.76.09-51 - оплата Таможня пошлины/сборы 1500руб</t>
  </si>
  <si>
    <r>
      <t>ГТД НДС -</t>
    </r>
    <r>
      <rPr>
        <b/>
        <sz val="10"/>
        <color rgb="FF000000"/>
        <rFont val="Verdana"/>
        <family val="2"/>
        <charset val="204"/>
      </rPr>
      <t>3600 руб</t>
    </r>
  </si>
  <si>
    <r>
      <t>Тамож.пошлина-</t>
    </r>
    <r>
      <rPr>
        <b/>
        <sz val="10"/>
        <color rgb="FF000000"/>
        <rFont val="Verdana"/>
        <family val="2"/>
        <charset val="204"/>
      </rPr>
      <t>1000 руб.</t>
    </r>
  </si>
  <si>
    <r>
      <t>Сбор-</t>
    </r>
    <r>
      <rPr>
        <b/>
        <sz val="10"/>
        <color rgb="FF000000"/>
        <rFont val="Verdana"/>
        <family val="2"/>
        <charset val="204"/>
      </rPr>
      <t>500 руб.</t>
    </r>
  </si>
  <si>
    <r>
      <t>Транспортные услуги-</t>
    </r>
    <r>
      <rPr>
        <b/>
        <sz val="10"/>
        <color rgb="FF000000"/>
        <rFont val="Verdana"/>
        <family val="2"/>
        <charset val="204"/>
      </rPr>
      <t>18000</t>
    </r>
    <r>
      <rPr>
        <sz val="10"/>
        <color rgb="FF000000"/>
        <rFont val="Verdana"/>
        <family val="2"/>
        <charset val="204"/>
      </rPr>
      <t>,в т.ч НДС, услуги оплачены.</t>
    </r>
  </si>
  <si>
    <t>1800???</t>
  </si>
  <si>
    <t>НДС Таможня не оплачен?</t>
  </si>
  <si>
    <t>13.91.02-68.02 - НДС с безвозмездной передачи материалов ст-ю &gt;100р за ед</t>
  </si>
  <si>
    <t>или 44.01 если уже раздали</t>
  </si>
  <si>
    <r>
      <t>Списали</t>
    </r>
    <r>
      <rPr>
        <b/>
        <sz val="10"/>
        <color rgb="FF000000"/>
        <rFont val="Verdana"/>
        <family val="2"/>
        <charset val="204"/>
      </rPr>
      <t xml:space="preserve"> 60 шт</t>
    </r>
    <r>
      <rPr>
        <sz val="10"/>
        <color rgb="FF000000"/>
        <rFont val="Verdana"/>
        <family val="2"/>
        <charset val="204"/>
      </rPr>
      <t>.буклетов и раздали.</t>
    </r>
  </si>
  <si>
    <t>буклеты</t>
  </si>
  <si>
    <t>ручки</t>
  </si>
  <si>
    <t>буклеты и ручки</t>
  </si>
  <si>
    <r>
      <t xml:space="preserve">9.68.02/19.04-принят к вычету </t>
    </r>
    <r>
      <rPr>
        <sz val="10"/>
        <color rgb="FFFF0000"/>
        <rFont val="Verdana"/>
        <family val="2"/>
        <charset val="204"/>
      </rPr>
      <t>НДС 324,00</t>
    </r>
  </si>
  <si>
    <r>
      <t>8.19.04/60.01-</t>
    </r>
    <r>
      <rPr>
        <sz val="10"/>
        <color rgb="FFFF0000"/>
        <rFont val="Verdana"/>
        <family val="2"/>
        <charset val="204"/>
      </rPr>
      <t>НДС 324,00</t>
    </r>
  </si>
  <si>
    <t>сумма НДС, как получена?</t>
  </si>
  <si>
    <r>
      <t>7.</t>
    </r>
    <r>
      <rPr>
        <sz val="10"/>
        <color rgb="FFFF0000"/>
        <rFont val="Verdana"/>
        <family val="2"/>
        <charset val="204"/>
      </rPr>
      <t>10.06</t>
    </r>
    <r>
      <rPr>
        <sz val="10"/>
        <color rgb="FF000000"/>
        <rFont val="Verdana"/>
        <family val="2"/>
        <charset val="204"/>
      </rPr>
      <t xml:space="preserve">/60.01-транспортные расходы </t>
    </r>
    <r>
      <rPr>
        <sz val="10"/>
        <color rgb="FFFF0000"/>
        <rFont val="Verdana"/>
        <family val="2"/>
        <charset val="204"/>
      </rPr>
      <t>1476,00</t>
    </r>
    <r>
      <rPr>
        <sz val="10"/>
        <color rgb="FF000000"/>
        <rFont val="Verdana"/>
        <family val="2"/>
        <charset val="204"/>
      </rPr>
      <t xml:space="preserve"> </t>
    </r>
    <r>
      <rPr>
        <sz val="10"/>
        <color rgb="FFFF0000"/>
        <rFont val="Verdana"/>
        <family val="2"/>
        <charset val="204"/>
      </rPr>
      <t>(или 44.01 и остаток в НЗП)</t>
    </r>
  </si>
  <si>
    <t>сумма без НДС, как получена?</t>
  </si>
  <si>
    <t>10.06</t>
  </si>
  <si>
    <t>60.21</t>
  </si>
  <si>
    <t>19.05</t>
  </si>
  <si>
    <t>76.09</t>
  </si>
  <si>
    <t>68.02</t>
  </si>
  <si>
    <r>
      <t>6.68</t>
    </r>
    <r>
      <rPr>
        <sz val="10"/>
        <color rgb="FFFF0000"/>
        <rFont val="Verdana"/>
        <family val="2"/>
        <charset val="204"/>
      </rPr>
      <t>.02</t>
    </r>
    <r>
      <rPr>
        <sz val="10"/>
        <color rgb="FF000000"/>
        <rFont val="Verdana"/>
        <family val="2"/>
        <charset val="204"/>
      </rPr>
      <t>/19</t>
    </r>
    <r>
      <rPr>
        <sz val="10"/>
        <color rgb="FFFF0000"/>
        <rFont val="Verdana"/>
        <family val="2"/>
        <charset val="204"/>
      </rPr>
      <t>.05</t>
    </r>
    <r>
      <rPr>
        <sz val="10"/>
        <color rgb="FF000000"/>
        <rFont val="Verdana"/>
        <family val="2"/>
        <charset val="204"/>
      </rPr>
      <t>-принят к вычету НДС,уплаченный на таможне 3600 руб</t>
    </r>
  </si>
  <si>
    <t>60.01</t>
  </si>
  <si>
    <t>19.04</t>
  </si>
  <si>
    <t>51</t>
  </si>
  <si>
    <r>
      <t>10.60</t>
    </r>
    <r>
      <rPr>
        <sz val="10"/>
        <color rgb="FFFF0000"/>
        <rFont val="Verdana"/>
        <family val="2"/>
        <charset val="204"/>
      </rPr>
      <t>.01</t>
    </r>
    <r>
      <rPr>
        <sz val="10"/>
        <color rgb="FF000000"/>
        <rFont val="Verdana"/>
        <family val="2"/>
        <charset val="204"/>
      </rPr>
      <t xml:space="preserve">/51-оплата т/к 1800,в т.ч </t>
    </r>
    <r>
      <rPr>
        <sz val="10"/>
        <color rgb="FFFF0000"/>
        <rFont val="Verdana"/>
        <family val="2"/>
        <charset val="204"/>
      </rPr>
      <t>НДС 324,00</t>
    </r>
  </si>
  <si>
    <t>44.01</t>
  </si>
  <si>
    <t>91.02</t>
  </si>
  <si>
    <t>90.02</t>
  </si>
  <si>
    <t>Счет 10.06</t>
  </si>
  <si>
    <t>Счет 19.04</t>
  </si>
  <si>
    <t>Счет 19.05</t>
  </si>
  <si>
    <t>Счет 44.01</t>
  </si>
  <si>
    <t>Счет 60.01</t>
  </si>
  <si>
    <t>Счет 60.21</t>
  </si>
  <si>
    <t>Счет 76.09</t>
  </si>
  <si>
    <t>Счет 90.02</t>
  </si>
  <si>
    <t>Счет 91.02</t>
  </si>
  <si>
    <t xml:space="preserve">Счет </t>
  </si>
  <si>
    <t>Счет</t>
  </si>
  <si>
    <t>Счет 68.02</t>
  </si>
  <si>
    <t>18.90.02-44.01 - списана стоимость каталогов</t>
  </si>
  <si>
    <r>
      <t xml:space="preserve">11.44.01/10.06- </t>
    </r>
    <r>
      <rPr>
        <sz val="10"/>
        <color rgb="FFFF0000"/>
        <rFont val="Verdana"/>
        <family val="2"/>
        <charset val="204"/>
      </rPr>
      <t xml:space="preserve">отражена передача </t>
    </r>
    <r>
      <rPr>
        <sz val="10"/>
        <color rgb="FF000000"/>
        <rFont val="Verdana"/>
        <family val="2"/>
        <charset val="204"/>
      </rPr>
      <t xml:space="preserve">буклетов 60 шт. на сумму </t>
    </r>
    <r>
      <rPr>
        <sz val="10"/>
        <color rgb="FFFF0000"/>
        <rFont val="Verdana"/>
        <family val="2"/>
        <charset val="204"/>
      </rPr>
      <t>12605,08 руб</t>
    </r>
    <r>
      <rPr>
        <sz val="10"/>
        <color rgb="FF000000"/>
        <rFont val="Verdana"/>
        <family val="2"/>
        <charset val="204"/>
      </rPr>
      <t xml:space="preserve"> (требование-накладная)</t>
    </r>
  </si>
  <si>
    <t>14.19.04-68.02 - НДС восстановлен по безвозмедно переданным материалам &lt;100р за ед, таможня</t>
  </si>
  <si>
    <t>15.19.05-68.02 - НДС восстановлен по безвозмедно переданным материалам &lt;100р за ед, тр усл</t>
  </si>
  <si>
    <t>16.10.06-19.05 - НДС восстановленный включент в ст-ть материалов &lt;100р за ед, таможня</t>
  </si>
  <si>
    <t>17.10.06-19.04 - НДС восстановленный включент в ст-ть материалов &lt;100р за ед, тр усл</t>
  </si>
  <si>
    <t>Фин результат не рассчитываю</t>
  </si>
  <si>
    <t>До границы/после границы деления нет? Как НДС выделен в расчете?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</si>
</sst>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rgb="FF000000"/>
      <name val="Verdana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10"/>
      <color rgb="FF000000"/>
      <name val="Verdana"/>
      <family val="2"/>
      <charset val="204"/>
    </font>
    <font>
      <sz val="10"/>
      <color rgb="FFFF0000"/>
      <name val="Verdana"/>
      <family val="2"/>
      <charset val="204"/>
    </font>
    <font>
      <sz val="11"/>
      <color rgb="FFFF0000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1" fillId="3" borderId="2" xfId="0" applyFont="1" applyFill="1" applyBorder="1"/>
    <xf numFmtId="0" fontId="1" fillId="4" borderId="3" xfId="0" applyFont="1" applyFill="1" applyBorder="1"/>
    <xf numFmtId="0" fontId="0" fillId="4" borderId="4" xfId="0" applyFill="1" applyBorder="1"/>
    <xf numFmtId="0" fontId="0" fillId="4" borderId="5" xfId="0" applyFill="1" applyBorder="1" applyAlignment="1">
      <alignment horizontal="center"/>
    </xf>
    <xf numFmtId="0" fontId="0" fillId="4" borderId="2" xfId="0" applyFill="1" applyBorder="1"/>
    <xf numFmtId="0" fontId="0" fillId="4" borderId="3" xfId="0" applyFill="1" applyBorder="1"/>
    <xf numFmtId="0" fontId="1" fillId="3" borderId="4" xfId="0" applyFont="1" applyFill="1" applyBorder="1"/>
    <xf numFmtId="0" fontId="1" fillId="3" borderId="5" xfId="0" applyFont="1" applyFill="1" applyBorder="1" applyAlignment="1">
      <alignment horizontal="center"/>
    </xf>
    <xf numFmtId="0" fontId="1" fillId="3" borderId="3" xfId="0" applyFont="1" applyFill="1" applyBorder="1"/>
    <xf numFmtId="0" fontId="1" fillId="4" borderId="2" xfId="0" applyFont="1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5" borderId="10" xfId="0" applyFill="1" applyBorder="1"/>
    <xf numFmtId="0" fontId="0" fillId="5" borderId="14" xfId="0" applyFill="1" applyBorder="1"/>
    <xf numFmtId="0" fontId="0" fillId="5" borderId="12" xfId="0" applyFill="1" applyBorder="1"/>
    <xf numFmtId="0" fontId="0" fillId="5" borderId="13" xfId="0" applyFill="1" applyBorder="1"/>
    <xf numFmtId="0" fontId="1" fillId="4" borderId="15" xfId="0" applyFont="1" applyFill="1" applyBorder="1"/>
    <xf numFmtId="0" fontId="1" fillId="4" borderId="16" xfId="0" applyFont="1" applyFill="1" applyBorder="1"/>
    <xf numFmtId="0" fontId="0" fillId="4" borderId="17" xfId="0" applyFill="1" applyBorder="1"/>
    <xf numFmtId="0" fontId="0" fillId="4" borderId="16" xfId="0" applyFill="1" applyBorder="1"/>
    <xf numFmtId="0" fontId="1" fillId="3" borderId="18" xfId="0" applyFont="1" applyFill="1" applyBorder="1"/>
    <xf numFmtId="0" fontId="1" fillId="3" borderId="17" xfId="0" applyFont="1" applyFill="1" applyBorder="1"/>
    <xf numFmtId="0" fontId="1" fillId="4" borderId="18" xfId="0" applyFont="1" applyFill="1" applyBorder="1"/>
    <xf numFmtId="0" fontId="1" fillId="4" borderId="5" xfId="0" applyFont="1" applyFill="1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0" xfId="0" applyFont="1" applyBorder="1"/>
    <xf numFmtId="0" fontId="0" fillId="0" borderId="19" xfId="0" applyBorder="1"/>
    <xf numFmtId="0" fontId="2" fillId="0" borderId="0" xfId="0" applyFont="1"/>
    <xf numFmtId="0" fontId="0" fillId="0" borderId="9" xfId="0" applyBorder="1"/>
    <xf numFmtId="0" fontId="0" fillId="4" borderId="3" xfId="0" applyFill="1" applyBorder="1" applyAlignment="1">
      <alignment horizontal="center"/>
    </xf>
    <xf numFmtId="0" fontId="1" fillId="3" borderId="20" xfId="0" applyFont="1" applyFill="1" applyBorder="1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" fontId="0" fillId="0" borderId="1" xfId="0" applyNumberFormat="1" applyBorder="1"/>
    <xf numFmtId="0" fontId="0" fillId="2" borderId="1" xfId="0" applyFill="1" applyBorder="1"/>
    <xf numFmtId="0" fontId="0" fillId="2" borderId="1" xfId="0" applyFont="1" applyFill="1" applyBorder="1"/>
    <xf numFmtId="0" fontId="0" fillId="0" borderId="1" xfId="0" applyFont="1" applyBorder="1"/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/>
    <xf numFmtId="4" fontId="1" fillId="0" borderId="0" xfId="0" applyNumberFormat="1" applyFont="1"/>
    <xf numFmtId="4" fontId="0" fillId="0" borderId="0" xfId="0" applyNumberFormat="1"/>
    <xf numFmtId="4" fontId="4" fillId="0" borderId="0" xfId="0" applyNumberFormat="1" applyFont="1"/>
    <xf numFmtId="0" fontId="6" fillId="0" borderId="0" xfId="0" applyFont="1"/>
    <xf numFmtId="0" fontId="7" fillId="0" borderId="0" xfId="0" applyFont="1"/>
    <xf numFmtId="0" fontId="4" fillId="0" borderId="0" xfId="0" applyFont="1"/>
    <xf numFmtId="0" fontId="0" fillId="0" borderId="4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4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0" fontId="2" fillId="0" borderId="8" xfId="0" applyFont="1" applyBorder="1"/>
    <xf numFmtId="2" fontId="2" fillId="0" borderId="0" xfId="0" applyNumberFormat="1" applyFont="1" applyBorder="1"/>
    <xf numFmtId="0" fontId="2" fillId="3" borderId="5" xfId="0" applyFont="1" applyFill="1" applyBorder="1"/>
    <xf numFmtId="0" fontId="1" fillId="3" borderId="26" xfId="0" applyFont="1" applyFill="1" applyBorder="1"/>
    <xf numFmtId="0" fontId="1" fillId="3" borderId="27" xfId="0" applyFont="1" applyFill="1" applyBorder="1"/>
    <xf numFmtId="0" fontId="1" fillId="3" borderId="28" xfId="0" applyFont="1" applyFill="1" applyBorder="1"/>
    <xf numFmtId="0" fontId="1" fillId="3" borderId="29" xfId="0" applyFont="1" applyFill="1" applyBorder="1" applyAlignment="1">
      <alignment horizontal="center"/>
    </xf>
    <xf numFmtId="0" fontId="1" fillId="4" borderId="27" xfId="0" applyFont="1" applyFill="1" applyBorder="1"/>
    <xf numFmtId="4" fontId="0" fillId="2" borderId="6" xfId="0" applyNumberFormat="1" applyFill="1" applyBorder="1"/>
    <xf numFmtId="4" fontId="0" fillId="0" borderId="7" xfId="0" applyNumberFormat="1" applyBorder="1"/>
    <xf numFmtId="4" fontId="7" fillId="0" borderId="6" xfId="0" applyNumberFormat="1" applyFont="1" applyBorder="1"/>
    <xf numFmtId="0" fontId="7" fillId="0" borderId="6" xfId="0" applyFont="1" applyBorder="1"/>
    <xf numFmtId="4" fontId="0" fillId="5" borderId="13" xfId="0" applyNumberFormat="1" applyFill="1" applyBorder="1"/>
    <xf numFmtId="0" fontId="4" fillId="4" borderId="3" xfId="0" applyFont="1" applyFill="1" applyBorder="1"/>
    <xf numFmtId="4" fontId="4" fillId="4" borderId="27" xfId="0" applyNumberFormat="1" applyFont="1" applyFill="1" applyBorder="1"/>
    <xf numFmtId="4" fontId="0" fillId="5" borderId="14" xfId="0" applyNumberFormat="1" applyFill="1" applyBorder="1"/>
    <xf numFmtId="4" fontId="7" fillId="4" borderId="16" xfId="0" applyNumberFormat="1" applyFont="1" applyFill="1" applyBorder="1"/>
    <xf numFmtId="4" fontId="4" fillId="4" borderId="16" xfId="0" applyNumberFormat="1" applyFont="1" applyFill="1" applyBorder="1"/>
    <xf numFmtId="4" fontId="4" fillId="3" borderId="27" xfId="0" applyNumberFormat="1" applyFont="1" applyFill="1" applyBorder="1"/>
    <xf numFmtId="4" fontId="4" fillId="3" borderId="29" xfId="0" applyNumberFormat="1" applyFont="1" applyFill="1" applyBorder="1" applyAlignment="1">
      <alignment horizontal="center"/>
    </xf>
    <xf numFmtId="4" fontId="7" fillId="4" borderId="17" xfId="0" applyNumberFormat="1" applyFont="1" applyFill="1" applyBorder="1"/>
    <xf numFmtId="4" fontId="4" fillId="4" borderId="17" xfId="0" applyNumberFormat="1" applyFont="1" applyFill="1" applyBorder="1"/>
    <xf numFmtId="4" fontId="0" fillId="5" borderId="14" xfId="0" applyNumberFormat="1" applyFont="1" applyFill="1" applyBorder="1"/>
    <xf numFmtId="0" fontId="1" fillId="0" borderId="0" xfId="0" applyFont="1" applyBorder="1" applyAlignment="1">
      <alignment horizontal="center"/>
    </xf>
    <xf numFmtId="4" fontId="0" fillId="2" borderId="7" xfId="0" applyNumberFormat="1" applyFont="1" applyFill="1" applyBorder="1"/>
    <xf numFmtId="4" fontId="0" fillId="2" borderId="6" xfId="0" applyNumberFormat="1" applyFont="1" applyFill="1" applyBorder="1"/>
    <xf numFmtId="4" fontId="0" fillId="2" borderId="9" xfId="0" applyNumberFormat="1" applyFont="1" applyFill="1" applyBorder="1"/>
    <xf numFmtId="4" fontId="0" fillId="0" borderId="6" xfId="0" applyNumberFormat="1" applyFont="1" applyBorder="1"/>
    <xf numFmtId="4" fontId="0" fillId="0" borderId="7" xfId="0" applyNumberFormat="1" applyFont="1" applyBorder="1"/>
    <xf numFmtId="4" fontId="0" fillId="0" borderId="9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56"/>
  <sheetViews>
    <sheetView tabSelected="1" view="pageBreakPreview" topLeftCell="X37" zoomScale="84" zoomScaleNormal="81" zoomScaleSheetLayoutView="84" workbookViewId="0">
      <selection activeCell="R40" sqref="R40"/>
    </sheetView>
  </sheetViews>
  <sheetFormatPr defaultRowHeight="15"/>
  <cols>
    <col min="1" max="1" width="6" customWidth="1"/>
    <col min="2" max="3" width="9.140625" customWidth="1"/>
    <col min="4" max="4" width="59.140625" customWidth="1"/>
    <col min="5" max="5" width="11.28515625" customWidth="1"/>
    <col min="10" max="13" width="10.85546875" bestFit="1" customWidth="1"/>
    <col min="15" max="18" width="9.7109375" bestFit="1" customWidth="1"/>
    <col min="22" max="22" width="9.42578125" bestFit="1" customWidth="1"/>
    <col min="23" max="23" width="9.7109375" bestFit="1" customWidth="1"/>
    <col min="25" max="25" width="9.42578125" bestFit="1" customWidth="1"/>
    <col min="26" max="26" width="9.7109375" bestFit="1" customWidth="1"/>
    <col min="27" max="27" width="10.140625" bestFit="1" customWidth="1"/>
    <col min="28" max="28" width="9.7109375" bestFit="1" customWidth="1"/>
    <col min="32" max="32" width="40" customWidth="1"/>
    <col min="33" max="33" width="9.28515625" customWidth="1"/>
  </cols>
  <sheetData>
    <row r="1" spans="1:38" ht="15.75" thickBot="1">
      <c r="A1" s="84" t="s">
        <v>0</v>
      </c>
      <c r="B1" s="84"/>
      <c r="C1" s="84"/>
      <c r="D1" s="84"/>
      <c r="E1" s="84"/>
      <c r="F1" s="84"/>
      <c r="AE1" s="63" t="s">
        <v>38</v>
      </c>
      <c r="AF1" s="63"/>
      <c r="AG1" s="63"/>
      <c r="AH1" s="63"/>
      <c r="AI1" s="63"/>
      <c r="AJ1" s="63"/>
      <c r="AK1" s="63"/>
      <c r="AL1" s="63"/>
    </row>
    <row r="2" spans="1:38">
      <c r="A2" s="63"/>
      <c r="B2" s="63"/>
      <c r="C2" s="63"/>
      <c r="D2" s="63"/>
      <c r="E2" s="63"/>
      <c r="F2" s="63"/>
      <c r="G2" s="63"/>
      <c r="J2" s="74" t="s">
        <v>20</v>
      </c>
      <c r="K2" s="75"/>
      <c r="L2" s="75"/>
      <c r="M2" s="76"/>
      <c r="N2" s="5"/>
      <c r="O2" s="74" t="s">
        <v>158</v>
      </c>
      <c r="P2" s="75"/>
      <c r="Q2" s="75"/>
      <c r="R2" s="76"/>
      <c r="T2" s="74" t="s">
        <v>159</v>
      </c>
      <c r="U2" s="75"/>
      <c r="V2" s="75"/>
      <c r="W2" s="76"/>
      <c r="Y2" s="74" t="s">
        <v>160</v>
      </c>
      <c r="Z2" s="75"/>
      <c r="AA2" s="75"/>
      <c r="AB2" s="76"/>
      <c r="AE2" s="63" t="s">
        <v>117</v>
      </c>
      <c r="AF2" s="63"/>
      <c r="AG2" s="63"/>
      <c r="AH2" s="63"/>
      <c r="AI2" s="63"/>
      <c r="AJ2" s="63"/>
      <c r="AK2" s="63"/>
      <c r="AL2" s="63"/>
    </row>
    <row r="3" spans="1:38">
      <c r="A3" s="1" t="s">
        <v>1</v>
      </c>
      <c r="B3" s="77" t="s">
        <v>2</v>
      </c>
      <c r="C3" s="78"/>
      <c r="D3" s="79"/>
      <c r="E3" s="2" t="s">
        <v>3</v>
      </c>
      <c r="F3" s="2" t="s">
        <v>4</v>
      </c>
      <c r="G3" s="2" t="s">
        <v>5</v>
      </c>
      <c r="J3" s="70" t="s">
        <v>9</v>
      </c>
      <c r="K3" s="71"/>
      <c r="L3" s="72" t="s">
        <v>5</v>
      </c>
      <c r="M3" s="73"/>
      <c r="N3" s="5"/>
      <c r="O3" s="70" t="s">
        <v>9</v>
      </c>
      <c r="P3" s="71"/>
      <c r="Q3" s="72" t="s">
        <v>5</v>
      </c>
      <c r="R3" s="73"/>
      <c r="T3" s="70" t="s">
        <v>9</v>
      </c>
      <c r="U3" s="71"/>
      <c r="V3" s="72" t="s">
        <v>5</v>
      </c>
      <c r="W3" s="73"/>
      <c r="Y3" s="70" t="s">
        <v>9</v>
      </c>
      <c r="Z3" s="71"/>
      <c r="AA3" s="72" t="s">
        <v>5</v>
      </c>
      <c r="AB3" s="73"/>
    </row>
    <row r="4" spans="1:38">
      <c r="A4" s="3">
        <v>1</v>
      </c>
      <c r="B4" s="92" t="str">
        <f>'Расчет задача'!A10</f>
        <v>1.10.06/60.21-поступление каталогов 100шт.*200 руб- 20 000 руб</v>
      </c>
      <c r="C4" s="93"/>
      <c r="D4" s="94"/>
      <c r="E4" s="96">
        <f>'Расчет задача'!L10</f>
        <v>20000</v>
      </c>
      <c r="F4" s="97" t="s">
        <v>144</v>
      </c>
      <c r="G4" s="97" t="s">
        <v>145</v>
      </c>
      <c r="J4" s="6" t="s">
        <v>10</v>
      </c>
      <c r="K4" s="112">
        <v>3300</v>
      </c>
      <c r="L4" s="8"/>
      <c r="M4" s="9"/>
      <c r="N4" s="5"/>
      <c r="O4" s="10"/>
      <c r="P4" s="11"/>
      <c r="Q4" s="12" t="s">
        <v>10</v>
      </c>
      <c r="R4" s="13"/>
      <c r="T4" s="6" t="s">
        <v>10</v>
      </c>
      <c r="U4" s="14"/>
      <c r="V4" s="8"/>
      <c r="W4" s="9"/>
      <c r="Y4" s="15"/>
      <c r="Z4" s="11">
        <v>0</v>
      </c>
      <c r="AA4" s="12" t="s">
        <v>10</v>
      </c>
      <c r="AB4" s="13"/>
    </row>
    <row r="5" spans="1:38">
      <c r="A5" s="4">
        <v>2</v>
      </c>
      <c r="B5" s="80" t="str">
        <f>'Расчет задача'!A11</f>
        <v>2.10.06/60.21-поступление ручек 200 шт.*5,00- 1000 руб.</v>
      </c>
      <c r="C5" s="80"/>
      <c r="D5" s="80"/>
      <c r="E5" s="96">
        <f>'Расчет задача'!L11</f>
        <v>1000</v>
      </c>
      <c r="F5" s="97" t="s">
        <v>144</v>
      </c>
      <c r="G5" s="97" t="s">
        <v>145</v>
      </c>
      <c r="J5" s="107"/>
      <c r="K5" s="17"/>
      <c r="L5" s="123">
        <f>E13</f>
        <v>1800</v>
      </c>
      <c r="M5" s="19"/>
      <c r="N5" s="5"/>
      <c r="O5" s="124">
        <f>E11</f>
        <v>274.57627118644069</v>
      </c>
      <c r="P5" s="17"/>
      <c r="Q5" s="123">
        <f>E12</f>
        <v>274.58</v>
      </c>
      <c r="R5" s="19"/>
      <c r="T5" s="124">
        <f>E6</f>
        <v>3600</v>
      </c>
      <c r="U5" s="17"/>
      <c r="V5" s="125">
        <f>E9</f>
        <v>3600</v>
      </c>
      <c r="W5" s="19"/>
      <c r="Y5" s="124">
        <f>E14</f>
        <v>12605.084745762711</v>
      </c>
      <c r="Z5" s="17"/>
      <c r="AA5" s="123">
        <f>E21</f>
        <v>12605.084745762711</v>
      </c>
      <c r="AB5" s="19"/>
      <c r="AE5" s="64" t="s">
        <v>39</v>
      </c>
      <c r="AF5" s="64" t="s">
        <v>40</v>
      </c>
      <c r="AG5" s="66" t="s">
        <v>41</v>
      </c>
      <c r="AH5" s="66"/>
      <c r="AI5" s="66" t="s">
        <v>42</v>
      </c>
      <c r="AJ5" s="66"/>
      <c r="AK5" s="66" t="s">
        <v>43</v>
      </c>
      <c r="AL5" s="66"/>
    </row>
    <row r="6" spans="1:38">
      <c r="A6" s="58">
        <v>3</v>
      </c>
      <c r="B6" s="80" t="str">
        <f>'Расчет задача'!A12</f>
        <v>3.19.05/76.09-таможня НДС 3600 руб</v>
      </c>
      <c r="C6" s="80"/>
      <c r="D6" s="80"/>
      <c r="E6" s="96">
        <f>'Расчет задача'!L12</f>
        <v>3600</v>
      </c>
      <c r="F6" s="97" t="s">
        <v>146</v>
      </c>
      <c r="G6" s="97" t="s">
        <v>147</v>
      </c>
      <c r="J6" s="107"/>
      <c r="K6" s="17"/>
      <c r="L6" s="123">
        <f>E15</f>
        <v>1500</v>
      </c>
      <c r="M6" s="19"/>
      <c r="N6" s="5"/>
      <c r="O6" s="124">
        <f>E18</f>
        <v>183.05084745762713</v>
      </c>
      <c r="P6" s="17"/>
      <c r="Q6" s="123">
        <f>E20</f>
        <v>183.05084745762713</v>
      </c>
      <c r="R6" s="19"/>
      <c r="T6" s="124">
        <f>E17</f>
        <v>2400</v>
      </c>
      <c r="U6" s="17"/>
      <c r="V6" s="123">
        <f>E19</f>
        <v>2400</v>
      </c>
      <c r="W6" s="19"/>
      <c r="Y6" s="16"/>
      <c r="Z6" s="17"/>
      <c r="AA6" s="18"/>
      <c r="AB6" s="19"/>
      <c r="AE6" s="65"/>
      <c r="AF6" s="65"/>
      <c r="AG6" s="52" t="s">
        <v>9</v>
      </c>
      <c r="AH6" s="53" t="s">
        <v>5</v>
      </c>
      <c r="AI6" s="52" t="s">
        <v>9</v>
      </c>
      <c r="AJ6" s="52" t="s">
        <v>5</v>
      </c>
      <c r="AK6" s="52" t="s">
        <v>9</v>
      </c>
      <c r="AL6" s="52" t="s">
        <v>5</v>
      </c>
    </row>
    <row r="7" spans="1:38">
      <c r="A7" s="58">
        <v>4</v>
      </c>
      <c r="B7" s="80" t="str">
        <f>'Расчет задача'!A13</f>
        <v>4.10.06/76.09-пошлина 1000 руб</v>
      </c>
      <c r="C7" s="80"/>
      <c r="D7" s="80"/>
      <c r="E7" s="96">
        <f>'Расчет задача'!L13</f>
        <v>1000</v>
      </c>
      <c r="F7" s="97" t="s">
        <v>144</v>
      </c>
      <c r="G7" s="97" t="s">
        <v>147</v>
      </c>
      <c r="J7" s="107"/>
      <c r="K7" s="17"/>
      <c r="L7" s="18"/>
      <c r="M7" s="19"/>
      <c r="N7" s="5"/>
      <c r="O7" s="16"/>
      <c r="P7" s="17"/>
      <c r="Q7" s="18"/>
      <c r="R7" s="19"/>
      <c r="T7" s="16"/>
      <c r="U7" s="17"/>
      <c r="V7" s="18"/>
      <c r="W7" s="19"/>
      <c r="Y7" s="16"/>
      <c r="Z7" s="17"/>
      <c r="AA7" s="18"/>
      <c r="AB7" s="19"/>
      <c r="AE7" s="54" t="s">
        <v>44</v>
      </c>
      <c r="AF7" s="1" t="s">
        <v>45</v>
      </c>
      <c r="AG7" s="55"/>
      <c r="AH7" s="55"/>
      <c r="AI7" s="56"/>
      <c r="AJ7" s="55"/>
      <c r="AK7" s="55"/>
      <c r="AL7" s="55"/>
    </row>
    <row r="8" spans="1:38">
      <c r="A8" s="58">
        <v>5</v>
      </c>
      <c r="B8" s="80" t="str">
        <f>'Расчет задача'!A14</f>
        <v>5.10.06/76.09-сбор 500 руб</v>
      </c>
      <c r="C8" s="80"/>
      <c r="D8" s="80"/>
      <c r="E8" s="96">
        <f>'Расчет задача'!L14</f>
        <v>500</v>
      </c>
      <c r="F8" s="97" t="s">
        <v>144</v>
      </c>
      <c r="G8" s="97" t="s">
        <v>147</v>
      </c>
      <c r="J8" s="21"/>
      <c r="K8" s="22"/>
      <c r="L8" s="23"/>
      <c r="M8" s="24"/>
      <c r="N8" s="5"/>
      <c r="O8" s="21"/>
      <c r="P8" s="22"/>
      <c r="Q8" s="23"/>
      <c r="R8" s="24"/>
      <c r="T8" s="21"/>
      <c r="U8" s="25"/>
      <c r="V8" s="23"/>
      <c r="W8" s="24"/>
      <c r="Y8" s="21"/>
      <c r="Z8" s="22"/>
      <c r="AA8" s="23"/>
      <c r="AB8" s="24"/>
      <c r="AE8" s="1" t="s">
        <v>46</v>
      </c>
      <c r="AF8" s="1" t="s">
        <v>47</v>
      </c>
      <c r="AG8" s="55"/>
      <c r="AH8" s="55"/>
      <c r="AI8" s="56"/>
      <c r="AJ8" s="55"/>
      <c r="AK8" s="55"/>
      <c r="AL8" s="55"/>
    </row>
    <row r="9" spans="1:38">
      <c r="A9" s="58">
        <v>6</v>
      </c>
      <c r="B9" s="80" t="str">
        <f>'Расчет задача'!A15</f>
        <v>6.68.02/19.05-принят к вычету НДС,уплаченный на таможне 3600 руб</v>
      </c>
      <c r="C9" s="80"/>
      <c r="D9" s="80"/>
      <c r="E9" s="96">
        <f>'Расчет задача'!L15</f>
        <v>3600</v>
      </c>
      <c r="F9" s="97" t="s">
        <v>148</v>
      </c>
      <c r="G9" s="97" t="s">
        <v>146</v>
      </c>
      <c r="J9" s="26" t="s">
        <v>11</v>
      </c>
      <c r="K9" s="27">
        <f>SUM(K5:K8)</f>
        <v>0</v>
      </c>
      <c r="L9" s="28" t="s">
        <v>11</v>
      </c>
      <c r="M9" s="111">
        <f>SUM(L5:L8)</f>
        <v>3300</v>
      </c>
      <c r="N9" s="5"/>
      <c r="O9" s="26" t="s">
        <v>11</v>
      </c>
      <c r="P9" s="114">
        <f>SUM(O5:O8)</f>
        <v>457.62711864406782</v>
      </c>
      <c r="Q9" s="28" t="s">
        <v>11</v>
      </c>
      <c r="R9" s="111">
        <f>SUM(Q5:Q8)</f>
        <v>457.63084745762711</v>
      </c>
      <c r="T9" s="26" t="s">
        <v>11</v>
      </c>
      <c r="U9" s="114">
        <f>SUM(T5:T8)</f>
        <v>6000</v>
      </c>
      <c r="V9" s="28" t="s">
        <v>11</v>
      </c>
      <c r="W9" s="111">
        <f>SUM(V5:V8)</f>
        <v>6000</v>
      </c>
      <c r="Y9" s="26" t="s">
        <v>11</v>
      </c>
      <c r="Z9" s="114">
        <f>SUM(Y5:Y8)</f>
        <v>12605.084745762711</v>
      </c>
      <c r="AA9" s="28" t="s">
        <v>11</v>
      </c>
      <c r="AB9" s="111">
        <f>SUM(AA5:AA8)</f>
        <v>12605.084745762711</v>
      </c>
      <c r="AE9" s="1" t="s">
        <v>48</v>
      </c>
      <c r="AF9" s="1" t="s">
        <v>49</v>
      </c>
      <c r="AG9" s="55"/>
      <c r="AH9" s="55"/>
      <c r="AI9" s="56"/>
      <c r="AJ9" s="55"/>
      <c r="AK9" s="55"/>
      <c r="AL9" s="55"/>
    </row>
    <row r="10" spans="1:38" ht="15.75" thickBot="1">
      <c r="A10" s="58">
        <v>7</v>
      </c>
      <c r="B10" s="80" t="str">
        <f>'Расчет задача'!A16</f>
        <v>7.10.06/60.01-транспортные расходы 1476,00 (или 44.01 и остаток в НЗП)</v>
      </c>
      <c r="C10" s="80"/>
      <c r="D10" s="80"/>
      <c r="E10" s="96">
        <f>'Расчет задача'!L16</f>
        <v>1525.4237288135594</v>
      </c>
      <c r="F10" s="97" t="s">
        <v>144</v>
      </c>
      <c r="G10" s="97" t="s">
        <v>150</v>
      </c>
      <c r="J10" s="30" t="s">
        <v>12</v>
      </c>
      <c r="K10" s="113">
        <f>K4-M9</f>
        <v>0</v>
      </c>
      <c r="L10" s="31" t="s">
        <v>12</v>
      </c>
      <c r="M10" s="32"/>
      <c r="N10" s="5"/>
      <c r="O10" s="30" t="s">
        <v>12</v>
      </c>
      <c r="P10" s="116">
        <f>P9-R9</f>
        <v>-3.728813559291666E-3</v>
      </c>
      <c r="Q10" s="34" t="s">
        <v>10</v>
      </c>
      <c r="R10" s="35"/>
      <c r="T10" s="30" t="s">
        <v>12</v>
      </c>
      <c r="U10" s="116">
        <f>U9-W9</f>
        <v>0</v>
      </c>
      <c r="V10" s="36" t="s">
        <v>10</v>
      </c>
      <c r="W10" s="32"/>
      <c r="Y10" s="36" t="s">
        <v>10</v>
      </c>
      <c r="Z10" s="116">
        <f>Z9-AB9</f>
        <v>0</v>
      </c>
      <c r="AA10" s="36" t="s">
        <v>10</v>
      </c>
      <c r="AB10" s="35"/>
      <c r="AE10" s="1" t="s">
        <v>50</v>
      </c>
      <c r="AF10" s="1" t="s">
        <v>51</v>
      </c>
      <c r="AG10" s="55"/>
      <c r="AH10" s="55"/>
      <c r="AI10" s="56"/>
      <c r="AJ10" s="55"/>
      <c r="AK10" s="55"/>
      <c r="AL10" s="55"/>
    </row>
    <row r="11" spans="1:38">
      <c r="A11" s="58">
        <v>8</v>
      </c>
      <c r="B11" s="81" t="str">
        <f>'Расчет задача'!A17</f>
        <v>8.19.04/60.01-НДС 324,00</v>
      </c>
      <c r="C11" s="82"/>
      <c r="D11" s="83"/>
      <c r="E11" s="96">
        <f>'Расчет задача'!L17</f>
        <v>274.57627118644069</v>
      </c>
      <c r="F11" s="97" t="s">
        <v>151</v>
      </c>
      <c r="G11" s="97" t="s">
        <v>150</v>
      </c>
      <c r="AE11" s="1" t="s">
        <v>52</v>
      </c>
      <c r="AF11" s="1" t="s">
        <v>53</v>
      </c>
      <c r="AG11" s="55"/>
      <c r="AH11" s="55"/>
      <c r="AI11" s="56"/>
      <c r="AJ11" s="55"/>
      <c r="AK11" s="55"/>
      <c r="AL11" s="55"/>
    </row>
    <row r="12" spans="1:38" ht="15.75" thickBot="1">
      <c r="A12" s="58">
        <v>9</v>
      </c>
      <c r="B12" s="81" t="str">
        <f>'Расчет задача'!A18</f>
        <v>9.68.02/19.04-принят к вычету НДС 324,00</v>
      </c>
      <c r="C12" s="82"/>
      <c r="D12" s="83"/>
      <c r="E12" s="96">
        <f>'Расчет задача'!L18</f>
        <v>274.58</v>
      </c>
      <c r="F12" s="97" t="s">
        <v>148</v>
      </c>
      <c r="G12" s="97" t="s">
        <v>151</v>
      </c>
      <c r="AE12" s="1" t="s">
        <v>54</v>
      </c>
      <c r="AF12" s="1" t="s">
        <v>55</v>
      </c>
      <c r="AG12" s="1"/>
      <c r="AH12" s="55"/>
      <c r="AI12" s="56"/>
      <c r="AJ12" s="55"/>
      <c r="AK12" s="55"/>
      <c r="AL12" s="55"/>
    </row>
    <row r="13" spans="1:38">
      <c r="A13" s="58">
        <v>10</v>
      </c>
      <c r="B13" s="81" t="str">
        <f>'Расчет задача'!A19</f>
        <v>10.60.01/51-оплата т/к 1800,в т.ч НДС 324,00</v>
      </c>
      <c r="C13" s="82"/>
      <c r="D13" s="83"/>
      <c r="E13" s="96">
        <f>'Расчет задача'!L19</f>
        <v>1800</v>
      </c>
      <c r="F13" s="97" t="s">
        <v>150</v>
      </c>
      <c r="G13" s="97" t="s">
        <v>152</v>
      </c>
      <c r="J13" s="67" t="s">
        <v>157</v>
      </c>
      <c r="K13" s="68"/>
      <c r="L13" s="68"/>
      <c r="M13" s="69"/>
      <c r="O13" s="67" t="s">
        <v>161</v>
      </c>
      <c r="P13" s="68"/>
      <c r="Q13" s="68"/>
      <c r="R13" s="69"/>
      <c r="T13" s="67" t="s">
        <v>162</v>
      </c>
      <c r="U13" s="68"/>
      <c r="V13" s="68"/>
      <c r="W13" s="69"/>
      <c r="Y13" s="67" t="s">
        <v>163</v>
      </c>
      <c r="Z13" s="68"/>
      <c r="AA13" s="68"/>
      <c r="AB13" s="69"/>
      <c r="AE13" s="1" t="s">
        <v>56</v>
      </c>
      <c r="AF13" s="1" t="s">
        <v>57</v>
      </c>
      <c r="AG13" s="1"/>
      <c r="AH13" s="1"/>
      <c r="AI13" s="56"/>
      <c r="AJ13" s="55"/>
      <c r="AK13" s="55"/>
      <c r="AL13" s="55"/>
    </row>
    <row r="14" spans="1:38" ht="42.75" customHeight="1">
      <c r="A14" s="58">
        <v>11</v>
      </c>
      <c r="B14" s="92" t="str">
        <f>'Расчет задача'!A20</f>
        <v>11.44.01/10.06- отражена передача буклетов 60 шт. на сумму 12605,08 руб (требование-накладная)</v>
      </c>
      <c r="C14" s="93"/>
      <c r="D14" s="94"/>
      <c r="E14" s="96">
        <f>'Расчет задача'!L20</f>
        <v>12605.084745762711</v>
      </c>
      <c r="F14" s="97" t="s">
        <v>154</v>
      </c>
      <c r="G14" s="97" t="s">
        <v>144</v>
      </c>
      <c r="J14" s="59" t="s">
        <v>9</v>
      </c>
      <c r="K14" s="60"/>
      <c r="L14" s="61" t="s">
        <v>5</v>
      </c>
      <c r="M14" s="62"/>
      <c r="O14" s="59" t="s">
        <v>9</v>
      </c>
      <c r="P14" s="60"/>
      <c r="Q14" s="61" t="s">
        <v>5</v>
      </c>
      <c r="R14" s="62"/>
      <c r="T14" s="59" t="s">
        <v>9</v>
      </c>
      <c r="U14" s="60"/>
      <c r="V14" s="61" t="s">
        <v>5</v>
      </c>
      <c r="W14" s="62"/>
      <c r="Y14" s="59" t="s">
        <v>9</v>
      </c>
      <c r="Z14" s="60"/>
      <c r="AA14" s="61" t="s">
        <v>5</v>
      </c>
      <c r="AB14" s="62"/>
      <c r="AE14" s="1" t="s">
        <v>58</v>
      </c>
      <c r="AF14" s="1" t="s">
        <v>59</v>
      </c>
      <c r="AG14" s="1"/>
      <c r="AH14" s="55"/>
      <c r="AI14" s="56"/>
      <c r="AJ14" s="55"/>
      <c r="AK14" s="55"/>
      <c r="AL14" s="55"/>
    </row>
    <row r="15" spans="1:38">
      <c r="A15" s="58">
        <v>12</v>
      </c>
      <c r="B15" s="80" t="str">
        <f>'Расчет задача'!A21</f>
        <v>12.76.09-51 - оплата Таможня пошлины/сборы 1500руб</v>
      </c>
      <c r="C15" s="80"/>
      <c r="D15" s="80"/>
      <c r="E15" s="96">
        <f>'Расчет задача'!L21</f>
        <v>1500</v>
      </c>
      <c r="F15" s="97" t="s">
        <v>147</v>
      </c>
      <c r="G15" s="97" t="s">
        <v>152</v>
      </c>
      <c r="J15" s="6" t="s">
        <v>10</v>
      </c>
      <c r="K15" s="14"/>
      <c r="L15" s="12" t="s">
        <v>10</v>
      </c>
      <c r="M15" s="13"/>
      <c r="O15" s="6" t="s">
        <v>10</v>
      </c>
      <c r="P15" s="14"/>
      <c r="Q15" s="12" t="s">
        <v>10</v>
      </c>
      <c r="R15" s="13"/>
      <c r="T15" s="6" t="s">
        <v>10</v>
      </c>
      <c r="U15" s="37"/>
      <c r="V15" s="6" t="s">
        <v>10</v>
      </c>
      <c r="W15" s="9"/>
      <c r="Y15" s="6" t="s">
        <v>10</v>
      </c>
      <c r="Z15" s="7"/>
      <c r="AA15" s="6" t="s">
        <v>10</v>
      </c>
      <c r="AB15" s="9"/>
      <c r="AE15" s="1" t="s">
        <v>60</v>
      </c>
      <c r="AF15" s="1" t="s">
        <v>61</v>
      </c>
      <c r="AG15" s="1"/>
      <c r="AH15" s="55"/>
      <c r="AI15" s="56"/>
      <c r="AJ15" s="55"/>
      <c r="AK15" s="55"/>
      <c r="AL15" s="55"/>
    </row>
    <row r="16" spans="1:38" ht="30.75" customHeight="1">
      <c r="A16" s="58">
        <v>13</v>
      </c>
      <c r="B16" s="95" t="str">
        <f>'Расчет задача'!A22</f>
        <v>13.91.02-68.02 - НДС с безвозмездной передачи материалов ст-ю &gt;100р за ед</v>
      </c>
      <c r="C16" s="95"/>
      <c r="D16" s="95"/>
      <c r="E16" s="96">
        <f>'Расчет задача'!L22</f>
        <v>2268.9152542372881</v>
      </c>
      <c r="F16" s="97" t="s">
        <v>155</v>
      </c>
      <c r="G16" s="97" t="s">
        <v>148</v>
      </c>
      <c r="J16" s="124">
        <f>E4</f>
        <v>20000</v>
      </c>
      <c r="K16" s="39"/>
      <c r="L16" s="127">
        <f>E14</f>
        <v>12605.084745762711</v>
      </c>
      <c r="M16" s="41"/>
      <c r="O16" s="126">
        <f>E13</f>
        <v>1800</v>
      </c>
      <c r="P16" s="39"/>
      <c r="Q16" s="128">
        <f>E10</f>
        <v>1525.4237288135594</v>
      </c>
      <c r="R16" s="41"/>
      <c r="T16" s="38"/>
      <c r="U16" s="39"/>
      <c r="V16" s="128">
        <f>E4</f>
        <v>20000</v>
      </c>
      <c r="W16" s="41"/>
      <c r="Y16" s="126">
        <f>E15</f>
        <v>1500</v>
      </c>
      <c r="Z16" s="39"/>
      <c r="AA16" s="127">
        <f>E6</f>
        <v>3600</v>
      </c>
      <c r="AB16" s="41"/>
      <c r="AE16" s="1" t="s">
        <v>62</v>
      </c>
      <c r="AF16" s="57" t="s">
        <v>63</v>
      </c>
      <c r="AG16" s="55"/>
      <c r="AH16" s="55"/>
      <c r="AI16" s="56"/>
      <c r="AJ16" s="56"/>
      <c r="AK16" s="55"/>
      <c r="AL16" s="55"/>
    </row>
    <row r="17" spans="1:38" ht="31.5" customHeight="1">
      <c r="A17" s="58">
        <v>14</v>
      </c>
      <c r="B17" s="95" t="str">
        <f>'Расчет задача'!A23</f>
        <v>14.19.04-68.02 - НДС восстановлен по безвозмедно переданным материалам &lt;100р за ед, таможня</v>
      </c>
      <c r="C17" s="95"/>
      <c r="D17" s="95"/>
      <c r="E17" s="96">
        <f>'Расчет задача'!L23</f>
        <v>2400</v>
      </c>
      <c r="F17" s="97" t="s">
        <v>146</v>
      </c>
      <c r="G17" s="97" t="s">
        <v>148</v>
      </c>
      <c r="J17" s="124">
        <f>E5</f>
        <v>1000</v>
      </c>
      <c r="K17" s="39"/>
      <c r="L17" s="40"/>
      <c r="M17" s="41"/>
      <c r="O17" s="38"/>
      <c r="P17" s="39"/>
      <c r="Q17" s="127">
        <f>E12</f>
        <v>274.58</v>
      </c>
      <c r="R17" s="41"/>
      <c r="T17" s="38"/>
      <c r="U17" s="39"/>
      <c r="V17" s="127">
        <f>E5</f>
        <v>1000</v>
      </c>
      <c r="W17" s="41"/>
      <c r="Y17" s="38"/>
      <c r="Z17" s="39"/>
      <c r="AA17" s="127">
        <f>E7</f>
        <v>1000</v>
      </c>
      <c r="AB17" s="41"/>
      <c r="AE17" s="1" t="s">
        <v>64</v>
      </c>
      <c r="AF17" s="57" t="s">
        <v>65</v>
      </c>
      <c r="AG17" s="55"/>
      <c r="AH17" s="55"/>
      <c r="AI17" s="55"/>
      <c r="AJ17" s="55"/>
      <c r="AK17" s="55"/>
      <c r="AL17" s="55"/>
    </row>
    <row r="18" spans="1:38">
      <c r="A18" s="58">
        <v>15</v>
      </c>
      <c r="B18" s="95" t="str">
        <f>'Расчет задача'!A24</f>
        <v>15.19.05-68.02 - НДС восстановлен по безвозмедно переданным материалам &lt;100р за ед, тр усл</v>
      </c>
      <c r="C18" s="95"/>
      <c r="D18" s="95"/>
      <c r="E18" s="96">
        <f>'Расчет задача'!L24</f>
        <v>183.05084745762713</v>
      </c>
      <c r="F18" s="97" t="s">
        <v>151</v>
      </c>
      <c r="G18" s="97" t="s">
        <v>148</v>
      </c>
      <c r="J18" s="124">
        <f>E7</f>
        <v>1000</v>
      </c>
      <c r="K18" s="39"/>
      <c r="L18" s="40"/>
      <c r="M18" s="41"/>
      <c r="O18" s="38"/>
      <c r="P18" s="39"/>
      <c r="Q18" s="40"/>
      <c r="R18" s="41"/>
      <c r="T18" s="38"/>
      <c r="U18" s="39"/>
      <c r="V18" s="40"/>
      <c r="W18" s="41"/>
      <c r="Y18" s="38"/>
      <c r="Z18" s="39"/>
      <c r="AA18" s="127">
        <f>E8</f>
        <v>500</v>
      </c>
      <c r="AB18" s="41"/>
      <c r="AE18" s="1" t="s">
        <v>66</v>
      </c>
      <c r="AF18" s="1" t="s">
        <v>67</v>
      </c>
      <c r="AG18" s="55"/>
      <c r="AH18" s="55"/>
      <c r="AI18" s="55"/>
      <c r="AJ18" s="55"/>
      <c r="AK18" s="55"/>
      <c r="AL18" s="55"/>
    </row>
    <row r="19" spans="1:38">
      <c r="A19" s="58">
        <v>16</v>
      </c>
      <c r="B19" s="80" t="str">
        <f>'Расчет задача'!A25</f>
        <v>16.10.06-19.05 - НДС восстановленный включент в ст-ть материалов &lt;100р за ед, таможня</v>
      </c>
      <c r="C19" s="80"/>
      <c r="D19" s="80"/>
      <c r="E19" s="96">
        <f>'Расчет задача'!L25</f>
        <v>2400</v>
      </c>
      <c r="F19" s="97" t="s">
        <v>144</v>
      </c>
      <c r="G19" s="97" t="s">
        <v>146</v>
      </c>
      <c r="J19" s="126">
        <f>E8</f>
        <v>500</v>
      </c>
      <c r="K19" s="39"/>
      <c r="L19" s="40"/>
      <c r="M19" s="41"/>
      <c r="O19" s="38"/>
      <c r="P19" s="39"/>
      <c r="Q19" s="40"/>
      <c r="R19" s="41"/>
      <c r="T19" s="38"/>
      <c r="U19" s="39"/>
      <c r="V19" s="40"/>
      <c r="W19" s="41"/>
      <c r="Y19" s="38"/>
      <c r="Z19" s="39"/>
      <c r="AA19" s="40"/>
      <c r="AB19" s="41"/>
      <c r="AE19" s="1" t="s">
        <v>68</v>
      </c>
      <c r="AF19" s="1" t="s">
        <v>69</v>
      </c>
      <c r="AG19" s="1"/>
      <c r="AH19" s="55"/>
      <c r="AI19" s="55"/>
      <c r="AJ19" s="55"/>
      <c r="AK19" s="55"/>
      <c r="AL19" s="55"/>
    </row>
    <row r="20" spans="1:38">
      <c r="A20" s="58">
        <v>17</v>
      </c>
      <c r="B20" s="80" t="str">
        <f>'Расчет задача'!A26</f>
        <v>17.10.06-19.04 - НДС восстановленный включент в ст-ть материалов &lt;100р за ед, тр усл</v>
      </c>
      <c r="C20" s="80"/>
      <c r="D20" s="80"/>
      <c r="E20" s="96">
        <f>'Расчет задача'!L26</f>
        <v>183.05084745762713</v>
      </c>
      <c r="F20" s="97" t="s">
        <v>144</v>
      </c>
      <c r="G20" s="97" t="s">
        <v>151</v>
      </c>
      <c r="J20" s="126">
        <f>E10</f>
        <v>1525.4237288135594</v>
      </c>
      <c r="K20" s="39"/>
      <c r="L20" s="40"/>
      <c r="M20" s="41"/>
      <c r="O20" s="38"/>
      <c r="P20" s="39"/>
      <c r="Q20" s="40"/>
      <c r="R20" s="41"/>
      <c r="T20" s="38"/>
      <c r="U20" s="39"/>
      <c r="V20" s="40"/>
      <c r="W20" s="41"/>
      <c r="Y20" s="38"/>
      <c r="Z20" s="39"/>
      <c r="AA20" s="40"/>
      <c r="AB20" s="41"/>
      <c r="AE20" s="1" t="s">
        <v>70</v>
      </c>
      <c r="AF20" s="1" t="s">
        <v>71</v>
      </c>
      <c r="AG20" s="1"/>
      <c r="AH20" s="55"/>
      <c r="AI20" s="55"/>
      <c r="AJ20" s="55"/>
      <c r="AK20" s="55"/>
      <c r="AL20" s="55"/>
    </row>
    <row r="21" spans="1:38">
      <c r="A21" s="58">
        <v>18</v>
      </c>
      <c r="B21" s="80" t="str">
        <f>'Расчет задача'!A27</f>
        <v>18.90.02-44.01 - списана стоимость каталогов</v>
      </c>
      <c r="C21" s="80"/>
      <c r="D21" s="80"/>
      <c r="E21" s="96">
        <f>'Расчет задача'!L27</f>
        <v>12605.084745762711</v>
      </c>
      <c r="F21" s="97" t="s">
        <v>156</v>
      </c>
      <c r="G21" s="97" t="s">
        <v>154</v>
      </c>
      <c r="J21" s="126">
        <f>E19</f>
        <v>2400</v>
      </c>
      <c r="K21" s="39"/>
      <c r="L21" s="40"/>
      <c r="M21" s="41"/>
      <c r="O21" s="38"/>
      <c r="P21" s="39"/>
      <c r="Q21" s="40"/>
      <c r="R21" s="41"/>
      <c r="T21" s="38"/>
      <c r="U21" s="39"/>
      <c r="V21" s="40"/>
      <c r="W21" s="41"/>
      <c r="Y21" s="38"/>
      <c r="Z21" s="39"/>
      <c r="AA21" s="40"/>
      <c r="AB21" s="41"/>
      <c r="AE21" s="1" t="s">
        <v>72</v>
      </c>
      <c r="AF21" s="1" t="s">
        <v>73</v>
      </c>
      <c r="AG21" s="1"/>
      <c r="AH21" s="55"/>
      <c r="AI21" s="55"/>
      <c r="AJ21" s="55"/>
      <c r="AK21" s="55"/>
      <c r="AL21" s="55"/>
    </row>
    <row r="22" spans="1:38">
      <c r="A22" s="58"/>
      <c r="B22" s="80"/>
      <c r="C22" s="80"/>
      <c r="D22" s="80"/>
      <c r="E22" s="1"/>
      <c r="F22" s="97"/>
      <c r="G22" s="97"/>
      <c r="J22" s="126">
        <f>E20</f>
        <v>183.05084745762713</v>
      </c>
      <c r="K22" s="39"/>
      <c r="L22" s="40"/>
      <c r="M22" s="41"/>
      <c r="O22" s="38"/>
      <c r="P22" s="39"/>
      <c r="Q22" s="40"/>
      <c r="R22" s="41"/>
      <c r="T22" s="38"/>
      <c r="U22" s="39"/>
      <c r="V22" s="40"/>
      <c r="W22" s="41"/>
      <c r="Y22" s="38"/>
      <c r="Z22" s="39"/>
      <c r="AA22" s="40"/>
      <c r="AB22" s="41"/>
      <c r="AE22" s="1" t="s">
        <v>74</v>
      </c>
      <c r="AF22" s="1" t="s">
        <v>75</v>
      </c>
      <c r="AG22" s="1"/>
      <c r="AH22" s="1"/>
      <c r="AI22" s="55"/>
      <c r="AJ22" s="55"/>
      <c r="AK22" s="55"/>
      <c r="AL22" s="55"/>
    </row>
    <row r="23" spans="1:38">
      <c r="A23" s="3"/>
      <c r="B23" s="80"/>
      <c r="C23" s="80"/>
      <c r="D23" s="80"/>
      <c r="E23" s="1"/>
      <c r="F23" s="97"/>
      <c r="G23" s="97"/>
      <c r="J23" s="38"/>
      <c r="K23" s="39"/>
      <c r="L23" s="40"/>
      <c r="M23" s="41"/>
      <c r="O23" s="38"/>
      <c r="P23" s="39"/>
      <c r="Q23" s="40"/>
      <c r="R23" s="41"/>
      <c r="T23" s="38"/>
      <c r="U23" s="39"/>
      <c r="V23" s="40"/>
      <c r="W23" s="41"/>
      <c r="Y23" s="38"/>
      <c r="Z23" s="39"/>
      <c r="AA23" s="40"/>
      <c r="AB23" s="41"/>
      <c r="AE23" s="1" t="s">
        <v>76</v>
      </c>
      <c r="AF23" s="1" t="s">
        <v>77</v>
      </c>
      <c r="AG23" s="55"/>
      <c r="AH23" s="1"/>
      <c r="AI23" s="55"/>
      <c r="AJ23" s="55"/>
      <c r="AK23" s="55"/>
      <c r="AL23" s="55"/>
    </row>
    <row r="24" spans="1:38">
      <c r="A24" s="3"/>
      <c r="B24" s="80"/>
      <c r="C24" s="80"/>
      <c r="D24" s="80"/>
      <c r="E24" s="1"/>
      <c r="F24" s="97"/>
      <c r="G24" s="97"/>
      <c r="J24" s="38"/>
      <c r="K24" s="39"/>
      <c r="L24" s="40"/>
      <c r="M24" s="41"/>
      <c r="O24" s="38"/>
      <c r="P24" s="39"/>
      <c r="Q24" s="40"/>
      <c r="R24" s="41"/>
      <c r="T24" s="38"/>
      <c r="U24" s="39"/>
      <c r="V24" s="40"/>
      <c r="W24" s="41"/>
      <c r="Y24" s="38"/>
      <c r="Z24" s="39"/>
      <c r="AA24" s="40"/>
      <c r="AB24" s="41"/>
      <c r="AE24" s="1" t="s">
        <v>78</v>
      </c>
      <c r="AF24" s="1" t="s">
        <v>79</v>
      </c>
      <c r="AG24" s="1"/>
      <c r="AH24" s="55"/>
      <c r="AI24" s="55"/>
      <c r="AJ24" s="55"/>
      <c r="AK24" s="55"/>
      <c r="AL24" s="55"/>
    </row>
    <row r="25" spans="1:38">
      <c r="A25" s="3"/>
      <c r="B25" s="80"/>
      <c r="C25" s="80"/>
      <c r="D25" s="80"/>
      <c r="E25" s="1"/>
      <c r="F25" s="97"/>
      <c r="G25" s="97"/>
      <c r="J25" s="38"/>
      <c r="K25" s="39"/>
      <c r="L25" s="40"/>
      <c r="M25" s="41"/>
      <c r="O25" s="38"/>
      <c r="P25" s="39"/>
      <c r="Q25" s="40"/>
      <c r="R25" s="41"/>
      <c r="T25" s="38"/>
      <c r="U25" s="39"/>
      <c r="V25" s="40"/>
      <c r="W25" s="41"/>
      <c r="Y25" s="38"/>
      <c r="Z25" s="39"/>
      <c r="AA25" s="40"/>
      <c r="AB25" s="41"/>
      <c r="AE25" s="1" t="s">
        <v>80</v>
      </c>
      <c r="AF25" s="1" t="s">
        <v>81</v>
      </c>
      <c r="AG25" s="1"/>
      <c r="AH25" s="1"/>
      <c r="AI25" s="55"/>
      <c r="AJ25" s="55"/>
      <c r="AK25" s="55"/>
      <c r="AL25" s="55"/>
    </row>
    <row r="26" spans="1:38">
      <c r="A26" s="3"/>
      <c r="B26" s="80"/>
      <c r="C26" s="80"/>
      <c r="D26" s="80"/>
      <c r="E26" s="1"/>
      <c r="F26" s="97"/>
      <c r="G26" s="97"/>
      <c r="J26" s="42"/>
      <c r="K26" s="43"/>
      <c r="L26" s="44"/>
      <c r="M26" s="45"/>
      <c r="O26" s="42"/>
      <c r="P26" s="43"/>
      <c r="Q26" s="44"/>
      <c r="R26" s="45"/>
      <c r="T26" s="42"/>
      <c r="U26" s="43"/>
      <c r="V26" s="44"/>
      <c r="W26" s="45"/>
      <c r="Y26" s="42"/>
      <c r="Z26" s="43"/>
      <c r="AA26" s="44"/>
      <c r="AB26" s="45"/>
      <c r="AE26" s="1" t="s">
        <v>82</v>
      </c>
      <c r="AF26" s="1" t="s">
        <v>83</v>
      </c>
      <c r="AG26" s="55"/>
      <c r="AH26" s="1"/>
      <c r="AI26" s="55"/>
      <c r="AJ26" s="55"/>
      <c r="AK26" s="55"/>
      <c r="AL26" s="55"/>
    </row>
    <row r="27" spans="1:38">
      <c r="A27" s="3"/>
      <c r="B27" s="80"/>
      <c r="C27" s="80"/>
      <c r="D27" s="80"/>
      <c r="E27" s="1"/>
      <c r="F27" s="97"/>
      <c r="G27" s="97"/>
      <c r="J27" s="26" t="s">
        <v>11</v>
      </c>
      <c r="K27" s="114">
        <f>SUM(J16:J26)</f>
        <v>26608.474576271186</v>
      </c>
      <c r="L27" s="28" t="s">
        <v>11</v>
      </c>
      <c r="M27" s="111">
        <f>SUM(L16:L26)</f>
        <v>12605.084745762711</v>
      </c>
      <c r="O27" s="26" t="s">
        <v>11</v>
      </c>
      <c r="P27" s="114">
        <f>SUM(O16:O26)</f>
        <v>1800</v>
      </c>
      <c r="Q27" s="28" t="s">
        <v>11</v>
      </c>
      <c r="R27" s="111">
        <f>SUM(Q16:Q26)</f>
        <v>1800.0037288135593</v>
      </c>
      <c r="T27" s="26" t="s">
        <v>11</v>
      </c>
      <c r="U27" s="27">
        <f>SUM(T16:T26)</f>
        <v>0</v>
      </c>
      <c r="V27" s="28" t="s">
        <v>11</v>
      </c>
      <c r="W27" s="111">
        <f>SUM(V16:V26)</f>
        <v>21000</v>
      </c>
      <c r="Y27" s="26" t="s">
        <v>11</v>
      </c>
      <c r="Z27" s="121">
        <f>SUM(Y16:Y26)</f>
        <v>1500</v>
      </c>
      <c r="AA27" s="28" t="s">
        <v>11</v>
      </c>
      <c r="AB27" s="111">
        <f>SUM(AA16:AA26)</f>
        <v>5100</v>
      </c>
      <c r="AE27" s="1" t="s">
        <v>84</v>
      </c>
      <c r="AF27" s="1" t="s">
        <v>85</v>
      </c>
      <c r="AG27" s="55"/>
      <c r="AH27" s="1"/>
      <c r="AI27" s="55"/>
      <c r="AJ27" s="55"/>
      <c r="AK27" s="55"/>
      <c r="AL27" s="55"/>
    </row>
    <row r="28" spans="1:38" ht="15.75" thickBot="1">
      <c r="A28" s="3"/>
      <c r="B28" s="80"/>
      <c r="C28" s="80"/>
      <c r="D28" s="80"/>
      <c r="E28" s="1"/>
      <c r="F28" s="97"/>
      <c r="G28" s="97"/>
      <c r="J28" s="102" t="s">
        <v>10</v>
      </c>
      <c r="K28" s="117">
        <f>K27-M27</f>
        <v>14003.389830508475</v>
      </c>
      <c r="L28" s="104" t="s">
        <v>10</v>
      </c>
      <c r="M28" s="105"/>
      <c r="O28" s="102" t="s">
        <v>10</v>
      </c>
      <c r="P28" s="103"/>
      <c r="Q28" s="104" t="s">
        <v>10</v>
      </c>
      <c r="R28" s="118">
        <f>R27-P27</f>
        <v>3.728813559291666E-3</v>
      </c>
      <c r="T28" s="30" t="s">
        <v>12</v>
      </c>
      <c r="U28" s="33"/>
      <c r="V28" s="30" t="s">
        <v>12</v>
      </c>
      <c r="W28" s="120">
        <f>W27-U27</f>
        <v>21000</v>
      </c>
      <c r="Y28" s="30" t="s">
        <v>12</v>
      </c>
      <c r="Z28" s="33"/>
      <c r="AA28" s="30" t="s">
        <v>12</v>
      </c>
      <c r="AB28" s="120">
        <f>AB27-Z27</f>
        <v>3600</v>
      </c>
      <c r="AE28" s="1" t="s">
        <v>86</v>
      </c>
      <c r="AF28" s="1" t="s">
        <v>87</v>
      </c>
      <c r="AG28" s="55"/>
      <c r="AH28" s="1"/>
      <c r="AI28" s="55"/>
      <c r="AJ28" s="55"/>
      <c r="AK28" s="55"/>
      <c r="AL28" s="55"/>
    </row>
    <row r="29" spans="1:38">
      <c r="A29" s="3"/>
      <c r="B29" s="80"/>
      <c r="C29" s="80"/>
      <c r="D29" s="80"/>
      <c r="E29" s="1"/>
      <c r="F29" s="97"/>
      <c r="G29" s="97"/>
      <c r="AE29" s="1" t="s">
        <v>88</v>
      </c>
      <c r="AF29" s="1" t="s">
        <v>89</v>
      </c>
      <c r="AG29" s="55"/>
      <c r="AH29" s="1"/>
      <c r="AI29" s="55"/>
      <c r="AJ29" s="55"/>
      <c r="AK29" s="55"/>
      <c r="AL29" s="55"/>
    </row>
    <row r="30" spans="1:38" ht="15.75" thickBot="1">
      <c r="A30" s="3"/>
      <c r="B30" s="80"/>
      <c r="C30" s="80"/>
      <c r="D30" s="80"/>
      <c r="E30" s="1"/>
      <c r="F30" s="97"/>
      <c r="G30" s="97"/>
      <c r="AE30" s="1" t="s">
        <v>90</v>
      </c>
      <c r="AF30" s="1" t="s">
        <v>91</v>
      </c>
      <c r="AG30" s="55"/>
      <c r="AH30" s="1"/>
      <c r="AI30" s="55"/>
      <c r="AJ30" s="55"/>
      <c r="AK30" s="55"/>
      <c r="AL30" s="55"/>
    </row>
    <row r="31" spans="1:38">
      <c r="A31" s="3"/>
      <c r="B31" s="80"/>
      <c r="C31" s="80"/>
      <c r="D31" s="80"/>
      <c r="E31" s="1"/>
      <c r="F31" s="97"/>
      <c r="G31" s="97"/>
      <c r="J31" s="67" t="s">
        <v>164</v>
      </c>
      <c r="K31" s="68"/>
      <c r="L31" s="68"/>
      <c r="M31" s="69"/>
      <c r="O31" s="67" t="s">
        <v>165</v>
      </c>
      <c r="P31" s="68"/>
      <c r="Q31" s="68"/>
      <c r="R31" s="69"/>
      <c r="T31" s="67" t="s">
        <v>168</v>
      </c>
      <c r="U31" s="68"/>
      <c r="V31" s="68"/>
      <c r="W31" s="69"/>
      <c r="Y31" s="67" t="s">
        <v>166</v>
      </c>
      <c r="Z31" s="68"/>
      <c r="AA31" s="68"/>
      <c r="AB31" s="69"/>
      <c r="AE31" s="1" t="s">
        <v>92</v>
      </c>
      <c r="AF31" s="1" t="s">
        <v>93</v>
      </c>
      <c r="AG31" s="1"/>
      <c r="AH31" s="1"/>
      <c r="AI31" s="55"/>
      <c r="AJ31" s="55"/>
      <c r="AK31" s="55"/>
      <c r="AL31" s="55"/>
    </row>
    <row r="32" spans="1:38">
      <c r="A32" s="3"/>
      <c r="B32" s="80"/>
      <c r="C32" s="80"/>
      <c r="D32" s="80"/>
      <c r="E32" s="1"/>
      <c r="F32" s="97"/>
      <c r="G32" s="97"/>
      <c r="J32" s="59" t="s">
        <v>9</v>
      </c>
      <c r="K32" s="60"/>
      <c r="L32" s="61" t="s">
        <v>5</v>
      </c>
      <c r="M32" s="62"/>
      <c r="O32" s="59" t="s">
        <v>9</v>
      </c>
      <c r="P32" s="60"/>
      <c r="Q32" s="61" t="s">
        <v>5</v>
      </c>
      <c r="R32" s="62"/>
      <c r="T32" s="59" t="s">
        <v>9</v>
      </c>
      <c r="U32" s="60"/>
      <c r="V32" s="61" t="s">
        <v>5</v>
      </c>
      <c r="W32" s="62"/>
      <c r="Y32" s="59" t="s">
        <v>9</v>
      </c>
      <c r="Z32" s="60"/>
      <c r="AA32" s="61" t="s">
        <v>5</v>
      </c>
      <c r="AB32" s="62"/>
      <c r="AE32" s="1" t="s">
        <v>94</v>
      </c>
      <c r="AF32" s="1" t="s">
        <v>95</v>
      </c>
      <c r="AG32" s="1"/>
      <c r="AH32" s="1"/>
      <c r="AI32" s="55"/>
      <c r="AJ32" s="55"/>
      <c r="AK32" s="55"/>
      <c r="AL32" s="55"/>
    </row>
    <row r="33" spans="1:38">
      <c r="A33" s="3"/>
      <c r="B33" s="80"/>
      <c r="C33" s="80"/>
      <c r="D33" s="80"/>
      <c r="E33" s="1"/>
      <c r="F33" s="97"/>
      <c r="G33" s="97"/>
      <c r="J33" s="6" t="s">
        <v>10</v>
      </c>
      <c r="K33" s="7"/>
      <c r="L33" s="6" t="s">
        <v>10</v>
      </c>
      <c r="M33" s="9"/>
      <c r="O33" s="6" t="s">
        <v>10</v>
      </c>
      <c r="P33" s="7"/>
      <c r="Q33" s="6" t="s">
        <v>10</v>
      </c>
      <c r="R33" s="9"/>
      <c r="T33" s="6" t="s">
        <v>10</v>
      </c>
      <c r="U33" s="7"/>
      <c r="V33" s="6" t="s">
        <v>10</v>
      </c>
      <c r="W33" s="9"/>
      <c r="Y33" s="6" t="s">
        <v>10</v>
      </c>
      <c r="Z33" s="7"/>
      <c r="AA33" s="6" t="s">
        <v>10</v>
      </c>
      <c r="AB33" s="9"/>
      <c r="AE33" s="1" t="s">
        <v>96</v>
      </c>
      <c r="AF33" s="1" t="s">
        <v>97</v>
      </c>
      <c r="AG33" s="1"/>
      <c r="AH33" s="1"/>
      <c r="AI33" s="55"/>
      <c r="AJ33" s="55"/>
      <c r="AK33" s="55"/>
      <c r="AL33" s="55"/>
    </row>
    <row r="34" spans="1:38" ht="15.75">
      <c r="A34" s="3"/>
      <c r="B34" s="80"/>
      <c r="C34" s="80"/>
      <c r="D34" s="80"/>
      <c r="E34" s="1"/>
      <c r="F34" s="97"/>
      <c r="G34" s="97"/>
      <c r="J34" s="126">
        <f>E21</f>
        <v>12605.084745762711</v>
      </c>
      <c r="K34" s="39"/>
      <c r="L34" s="40"/>
      <c r="M34" s="41"/>
      <c r="O34" s="126">
        <f>E16</f>
        <v>2268.9152542372881</v>
      </c>
      <c r="P34" s="46"/>
      <c r="Q34" s="40"/>
      <c r="R34" s="99"/>
      <c r="S34" s="41"/>
      <c r="T34" s="126">
        <f>E12</f>
        <v>274.58</v>
      </c>
      <c r="U34" s="39"/>
      <c r="V34" s="127">
        <f>E16</f>
        <v>2268.9152542372881</v>
      </c>
      <c r="W34" s="41"/>
      <c r="Y34" s="38"/>
      <c r="Z34" s="46"/>
      <c r="AA34" s="40"/>
      <c r="AB34" s="99"/>
      <c r="AE34" s="1" t="s">
        <v>98</v>
      </c>
      <c r="AF34" s="1" t="s">
        <v>99</v>
      </c>
      <c r="AG34" s="1"/>
      <c r="AH34" s="1"/>
      <c r="AI34" s="55"/>
      <c r="AJ34" s="55"/>
      <c r="AK34" s="55"/>
      <c r="AL34" s="55"/>
    </row>
    <row r="35" spans="1:38" ht="15.75">
      <c r="A35" s="3"/>
      <c r="B35" s="80"/>
      <c r="C35" s="80"/>
      <c r="D35" s="80"/>
      <c r="E35" s="1"/>
      <c r="F35" s="97"/>
      <c r="G35" s="97"/>
      <c r="J35" s="38"/>
      <c r="K35" s="39"/>
      <c r="L35" s="40"/>
      <c r="M35" s="41"/>
      <c r="O35" s="38"/>
      <c r="P35" s="39"/>
      <c r="Q35" s="40"/>
      <c r="R35" s="41"/>
      <c r="T35" s="126">
        <f>E9</f>
        <v>3600</v>
      </c>
      <c r="U35" s="39"/>
      <c r="V35" s="108">
        <f>E17</f>
        <v>2400</v>
      </c>
      <c r="W35" s="41"/>
      <c r="Y35" s="38"/>
      <c r="Z35" s="46"/>
      <c r="AA35" s="40"/>
      <c r="AB35" s="41"/>
      <c r="AE35" s="1" t="s">
        <v>100</v>
      </c>
      <c r="AF35" s="1" t="s">
        <v>101</v>
      </c>
      <c r="AG35" s="1"/>
      <c r="AH35" s="1"/>
      <c r="AI35" s="55"/>
      <c r="AJ35" s="55"/>
      <c r="AK35" s="55"/>
      <c r="AL35" s="55"/>
    </row>
    <row r="36" spans="1:38" ht="15.75">
      <c r="A36" s="3"/>
      <c r="B36" s="80"/>
      <c r="C36" s="80"/>
      <c r="D36" s="80"/>
      <c r="E36" s="1"/>
      <c r="F36" s="97"/>
      <c r="G36" s="97"/>
      <c r="J36" s="38"/>
      <c r="K36" s="39"/>
      <c r="L36" s="40"/>
      <c r="M36" s="41"/>
      <c r="O36" s="38"/>
      <c r="P36" s="39"/>
      <c r="Q36" s="40"/>
      <c r="R36" s="41"/>
      <c r="T36" s="109"/>
      <c r="U36" s="39"/>
      <c r="V36" s="108">
        <f>E18</f>
        <v>183.05084745762713</v>
      </c>
      <c r="W36" s="41"/>
      <c r="Y36" s="38"/>
      <c r="Z36" s="46"/>
      <c r="AA36" s="40"/>
      <c r="AB36" s="41"/>
      <c r="AE36" s="1" t="s">
        <v>102</v>
      </c>
      <c r="AF36" s="1" t="s">
        <v>103</v>
      </c>
      <c r="AG36" s="1"/>
      <c r="AH36" s="1"/>
      <c r="AI36" s="55"/>
      <c r="AJ36" s="55"/>
      <c r="AK36" s="55"/>
      <c r="AL36" s="55"/>
    </row>
    <row r="37" spans="1:38">
      <c r="A37" s="3"/>
      <c r="B37" s="66"/>
      <c r="C37" s="66"/>
      <c r="D37" s="66"/>
      <c r="E37" s="1"/>
      <c r="F37" s="97"/>
      <c r="G37" s="97"/>
      <c r="J37" s="38"/>
      <c r="K37" s="39"/>
      <c r="L37" s="40"/>
      <c r="M37" s="41"/>
      <c r="O37" s="38"/>
      <c r="P37" s="39"/>
      <c r="Q37" s="40"/>
      <c r="R37" s="41"/>
      <c r="T37" s="110"/>
      <c r="U37" s="39"/>
      <c r="V37" s="40"/>
      <c r="W37" s="41"/>
      <c r="Y37" s="38"/>
      <c r="Z37" s="39"/>
      <c r="AA37" s="40"/>
      <c r="AB37" s="41"/>
      <c r="AE37" s="1" t="s">
        <v>104</v>
      </c>
      <c r="AF37" s="1" t="s">
        <v>105</v>
      </c>
      <c r="AG37" s="1"/>
      <c r="AH37" s="1"/>
      <c r="AI37" s="55"/>
      <c r="AJ37" s="55"/>
      <c r="AK37" s="55"/>
      <c r="AL37" s="55"/>
    </row>
    <row r="38" spans="1:38">
      <c r="A38" s="3"/>
      <c r="B38" s="66"/>
      <c r="C38" s="66"/>
      <c r="D38" s="66"/>
      <c r="E38" s="1"/>
      <c r="F38" s="97"/>
      <c r="G38" s="97"/>
      <c r="J38" s="38"/>
      <c r="K38" s="39"/>
      <c r="L38" s="40"/>
      <c r="M38" s="41"/>
      <c r="O38" s="38"/>
      <c r="P38" s="39"/>
      <c r="Q38" s="40"/>
      <c r="R38" s="41"/>
      <c r="T38" s="38"/>
      <c r="U38" s="39"/>
      <c r="V38" s="40"/>
      <c r="W38" s="41"/>
      <c r="Y38" s="38"/>
      <c r="Z38" s="39"/>
      <c r="AA38" s="40"/>
      <c r="AB38" s="41"/>
      <c r="AE38" s="1" t="s">
        <v>106</v>
      </c>
      <c r="AF38" s="1" t="s">
        <v>107</v>
      </c>
      <c r="AG38" s="55"/>
      <c r="AH38" s="55"/>
      <c r="AI38" s="55"/>
      <c r="AJ38" s="55"/>
      <c r="AK38" s="55"/>
      <c r="AL38" s="55"/>
    </row>
    <row r="39" spans="1:38">
      <c r="A39" s="3"/>
      <c r="B39" s="66"/>
      <c r="C39" s="66"/>
      <c r="D39" s="66"/>
      <c r="E39" s="1"/>
      <c r="F39" s="97"/>
      <c r="G39" s="97"/>
      <c r="J39" s="38"/>
      <c r="K39" s="39"/>
      <c r="L39" s="40"/>
      <c r="M39" s="41"/>
      <c r="O39" s="38"/>
      <c r="P39" s="39"/>
      <c r="Q39" s="40"/>
      <c r="R39" s="41"/>
      <c r="T39" s="38"/>
      <c r="U39" s="39"/>
      <c r="V39" s="40"/>
      <c r="W39" s="41"/>
      <c r="Y39" s="38"/>
      <c r="Z39" s="39"/>
      <c r="AA39" s="40"/>
      <c r="AB39" s="41"/>
      <c r="AE39" s="1" t="s">
        <v>108</v>
      </c>
      <c r="AF39" s="1" t="s">
        <v>109</v>
      </c>
      <c r="AG39" s="1"/>
      <c r="AH39" s="55"/>
      <c r="AI39" s="55"/>
      <c r="AJ39" s="55"/>
      <c r="AK39" s="55"/>
      <c r="AL39" s="55"/>
    </row>
    <row r="40" spans="1:38">
      <c r="A40" s="3"/>
      <c r="B40" s="66"/>
      <c r="C40" s="66"/>
      <c r="D40" s="66"/>
      <c r="E40" s="1"/>
      <c r="F40" s="97"/>
      <c r="G40" s="97"/>
      <c r="J40" s="38"/>
      <c r="K40" s="39"/>
      <c r="L40" s="40"/>
      <c r="M40" s="41"/>
      <c r="O40" s="38"/>
      <c r="P40" s="39"/>
      <c r="Q40" s="40"/>
      <c r="R40" s="41"/>
      <c r="T40" s="38"/>
      <c r="U40" s="39"/>
      <c r="V40" s="40"/>
      <c r="W40" s="41"/>
      <c r="Y40" s="38"/>
      <c r="Z40" s="39"/>
      <c r="AA40" s="40"/>
      <c r="AB40" s="41"/>
      <c r="AE40" s="1" t="s">
        <v>110</v>
      </c>
      <c r="AF40" s="1" t="s">
        <v>111</v>
      </c>
      <c r="AG40" s="1"/>
      <c r="AH40" s="1"/>
      <c r="AI40" s="55"/>
      <c r="AJ40" s="55"/>
      <c r="AK40" s="55"/>
      <c r="AL40" s="55"/>
    </row>
    <row r="41" spans="1:38">
      <c r="A41" s="3"/>
      <c r="B41" s="66"/>
      <c r="C41" s="66"/>
      <c r="D41" s="66"/>
      <c r="E41" s="1"/>
      <c r="F41" s="97"/>
      <c r="G41" s="97"/>
      <c r="J41" s="38"/>
      <c r="K41" s="39"/>
      <c r="L41" s="40"/>
      <c r="M41" s="41"/>
      <c r="O41" s="38"/>
      <c r="P41" s="39"/>
      <c r="Q41" s="40"/>
      <c r="R41" s="41"/>
      <c r="T41" s="38"/>
      <c r="U41" s="39"/>
      <c r="V41" s="40"/>
      <c r="W41" s="41"/>
      <c r="Y41" s="38"/>
      <c r="Z41" s="39"/>
      <c r="AA41" s="40"/>
      <c r="AB41" s="41"/>
      <c r="AE41" s="1" t="s">
        <v>112</v>
      </c>
      <c r="AF41" s="1" t="s">
        <v>113</v>
      </c>
      <c r="AG41" s="55"/>
      <c r="AH41" s="55"/>
      <c r="AI41" s="55"/>
      <c r="AJ41" s="55"/>
      <c r="AK41" s="55"/>
      <c r="AL41" s="55"/>
    </row>
    <row r="42" spans="1:38">
      <c r="A42" s="3"/>
      <c r="B42" s="66"/>
      <c r="C42" s="66"/>
      <c r="D42" s="66"/>
      <c r="E42" s="1"/>
      <c r="F42" s="97"/>
      <c r="G42" s="97"/>
      <c r="J42" s="38"/>
      <c r="K42" s="39"/>
      <c r="L42" s="40"/>
      <c r="M42" s="41"/>
      <c r="O42" s="38"/>
      <c r="P42" s="39"/>
      <c r="Q42" s="40"/>
      <c r="R42" s="41"/>
      <c r="T42" s="38"/>
      <c r="U42" s="39"/>
      <c r="V42" s="40"/>
      <c r="W42" s="41"/>
      <c r="Y42" s="38"/>
      <c r="Z42" s="39"/>
      <c r="AA42" s="40"/>
      <c r="AB42" s="41"/>
      <c r="AE42" s="1" t="s">
        <v>114</v>
      </c>
      <c r="AF42" s="1" t="s">
        <v>115</v>
      </c>
      <c r="AG42" s="1"/>
      <c r="AH42" s="1"/>
      <c r="AI42" s="55"/>
      <c r="AJ42" s="55"/>
      <c r="AK42" s="55"/>
      <c r="AL42" s="55"/>
    </row>
    <row r="43" spans="1:38">
      <c r="A43" s="3"/>
      <c r="B43" s="66"/>
      <c r="C43" s="66"/>
      <c r="D43" s="66"/>
      <c r="E43" s="1"/>
      <c r="F43" s="97"/>
      <c r="G43" s="97"/>
      <c r="J43" s="38"/>
      <c r="K43" s="39"/>
      <c r="L43" s="40"/>
      <c r="M43" s="41"/>
      <c r="O43" s="38"/>
      <c r="P43" s="39"/>
      <c r="Q43" s="40"/>
      <c r="R43" s="41"/>
      <c r="T43" s="38"/>
      <c r="U43" s="39"/>
      <c r="V43" s="40"/>
      <c r="W43" s="41"/>
      <c r="Y43" s="38"/>
      <c r="Z43" s="39"/>
      <c r="AA43" s="40"/>
      <c r="AB43" s="41"/>
      <c r="AE43" s="1"/>
      <c r="AF43" s="1"/>
      <c r="AG43" s="55"/>
      <c r="AH43" s="55"/>
      <c r="AI43" s="55"/>
      <c r="AJ43" s="55"/>
      <c r="AK43" s="55"/>
      <c r="AL43" s="55"/>
    </row>
    <row r="44" spans="1:38">
      <c r="A44" s="3"/>
      <c r="B44" s="66"/>
      <c r="C44" s="66"/>
      <c r="D44" s="66"/>
      <c r="E44" s="1"/>
      <c r="F44" s="97"/>
      <c r="G44" s="97"/>
      <c r="J44" s="42"/>
      <c r="K44" s="43"/>
      <c r="L44" s="44"/>
      <c r="M44" s="45"/>
      <c r="O44" s="42"/>
      <c r="P44" s="43"/>
      <c r="Q44" s="44"/>
      <c r="R44" s="45"/>
      <c r="T44" s="42"/>
      <c r="U44" s="43"/>
      <c r="V44" s="44"/>
      <c r="W44" s="45"/>
      <c r="Y44" s="42"/>
      <c r="Z44" s="43"/>
      <c r="AA44" s="44"/>
      <c r="AB44" s="45"/>
      <c r="AE44" s="1"/>
      <c r="AF44" s="1" t="s">
        <v>116</v>
      </c>
      <c r="AG44" s="55">
        <f t="shared" ref="AG44:AL44" si="0">SUM(AG7:AG43)</f>
        <v>0</v>
      </c>
      <c r="AH44" s="55">
        <f t="shared" si="0"/>
        <v>0</v>
      </c>
      <c r="AI44" s="55">
        <f t="shared" si="0"/>
        <v>0</v>
      </c>
      <c r="AJ44" s="55">
        <f t="shared" si="0"/>
        <v>0</v>
      </c>
      <c r="AK44" s="55">
        <f t="shared" si="0"/>
        <v>0</v>
      </c>
      <c r="AL44" s="55">
        <f t="shared" si="0"/>
        <v>0</v>
      </c>
    </row>
    <row r="45" spans="1:38">
      <c r="A45" s="3"/>
      <c r="B45" s="66"/>
      <c r="C45" s="66"/>
      <c r="D45" s="66"/>
      <c r="E45" s="1"/>
      <c r="F45" s="97"/>
      <c r="G45" s="97"/>
      <c r="J45" s="26" t="s">
        <v>11</v>
      </c>
      <c r="K45" s="114">
        <f>SUM(J34:J44)</f>
        <v>12605.084745762711</v>
      </c>
      <c r="L45" s="28" t="s">
        <v>11</v>
      </c>
      <c r="M45" s="29">
        <f>SUM(M34:M44)</f>
        <v>0</v>
      </c>
      <c r="O45" s="26" t="s">
        <v>11</v>
      </c>
      <c r="P45" s="114">
        <f>SUM(O34:O44)</f>
        <v>2268.9152542372881</v>
      </c>
      <c r="Q45" s="28" t="s">
        <v>11</v>
      </c>
      <c r="R45" s="29">
        <f>SUM(R34:R44)</f>
        <v>0</v>
      </c>
      <c r="T45" s="26" t="s">
        <v>11</v>
      </c>
      <c r="U45" s="114">
        <f>SUM(T34:T44)</f>
        <v>3874.58</v>
      </c>
      <c r="V45" s="28" t="s">
        <v>11</v>
      </c>
      <c r="W45" s="111">
        <f>SUM(V34:V44)</f>
        <v>4851.9661016949158</v>
      </c>
      <c r="Y45" s="26" t="s">
        <v>11</v>
      </c>
      <c r="Z45" s="27">
        <f>SUM(Z34:Z44)</f>
        <v>0</v>
      </c>
      <c r="AA45" s="28" t="s">
        <v>11</v>
      </c>
      <c r="AB45" s="29">
        <f>SUM(AB34:AB44)</f>
        <v>0</v>
      </c>
    </row>
    <row r="46" spans="1:38" ht="15.75" thickBot="1">
      <c r="A46" s="3"/>
      <c r="B46" s="66"/>
      <c r="C46" s="66"/>
      <c r="D46" s="66"/>
      <c r="E46" s="1"/>
      <c r="F46" s="97"/>
      <c r="G46" s="97"/>
      <c r="J46" s="30" t="s">
        <v>12</v>
      </c>
      <c r="K46" s="33"/>
      <c r="L46" s="30" t="s">
        <v>12</v>
      </c>
      <c r="M46" s="32"/>
      <c r="O46" s="30" t="s">
        <v>12</v>
      </c>
      <c r="P46" s="33"/>
      <c r="Q46" s="30" t="s">
        <v>12</v>
      </c>
      <c r="R46" s="32"/>
      <c r="T46" s="30" t="s">
        <v>12</v>
      </c>
      <c r="U46" s="115"/>
      <c r="V46" s="30" t="s">
        <v>12</v>
      </c>
      <c r="W46" s="119">
        <f>W45-U45</f>
        <v>977.38610169491585</v>
      </c>
      <c r="Y46" s="30" t="s">
        <v>12</v>
      </c>
      <c r="Z46" s="33"/>
      <c r="AA46" s="30" t="s">
        <v>12</v>
      </c>
      <c r="AB46" s="32"/>
    </row>
    <row r="47" spans="1:38">
      <c r="A47" s="3"/>
      <c r="B47" s="66"/>
      <c r="C47" s="66"/>
      <c r="D47" s="66"/>
      <c r="E47" s="1"/>
      <c r="F47" s="97"/>
      <c r="G47" s="97"/>
    </row>
    <row r="48" spans="1:38" ht="15.75" thickBot="1">
      <c r="A48" s="3"/>
      <c r="B48" s="66"/>
      <c r="C48" s="66"/>
      <c r="D48" s="66"/>
      <c r="E48" s="1"/>
      <c r="F48" s="97"/>
      <c r="G48" s="97"/>
    </row>
    <row r="49" spans="1:28">
      <c r="A49" s="3"/>
      <c r="B49" s="66"/>
      <c r="C49" s="66"/>
      <c r="D49" s="66"/>
      <c r="E49" s="1"/>
      <c r="F49" s="97"/>
      <c r="G49" s="97"/>
      <c r="J49" s="67" t="s">
        <v>166</v>
      </c>
      <c r="K49" s="68"/>
      <c r="L49" s="68"/>
      <c r="M49" s="69"/>
      <c r="O49" s="67" t="s">
        <v>166</v>
      </c>
      <c r="P49" s="68"/>
      <c r="Q49" s="68"/>
      <c r="R49" s="69"/>
      <c r="T49" s="67" t="s">
        <v>166</v>
      </c>
      <c r="U49" s="68"/>
      <c r="V49" s="68"/>
      <c r="W49" s="69"/>
      <c r="Y49" s="67" t="s">
        <v>166</v>
      </c>
      <c r="Z49" s="68"/>
      <c r="AA49" s="68"/>
      <c r="AB49" s="69"/>
    </row>
    <row r="50" spans="1:28">
      <c r="A50" s="3"/>
      <c r="B50" s="66"/>
      <c r="C50" s="66"/>
      <c r="D50" s="66"/>
      <c r="E50" s="1"/>
      <c r="F50" s="97"/>
      <c r="G50" s="97"/>
      <c r="J50" s="59" t="s">
        <v>9</v>
      </c>
      <c r="K50" s="60"/>
      <c r="L50" s="61" t="s">
        <v>5</v>
      </c>
      <c r="M50" s="62"/>
      <c r="O50" s="59" t="s">
        <v>9</v>
      </c>
      <c r="P50" s="60"/>
      <c r="Q50" s="61" t="s">
        <v>5</v>
      </c>
      <c r="R50" s="62"/>
      <c r="T50" s="59" t="s">
        <v>9</v>
      </c>
      <c r="U50" s="60"/>
      <c r="V50" s="61" t="s">
        <v>5</v>
      </c>
      <c r="W50" s="62"/>
      <c r="Y50" s="59" t="s">
        <v>9</v>
      </c>
      <c r="Z50" s="60"/>
      <c r="AA50" s="61" t="s">
        <v>5</v>
      </c>
      <c r="AB50" s="62"/>
    </row>
    <row r="51" spans="1:28">
      <c r="A51" s="3"/>
      <c r="B51" s="66"/>
      <c r="C51" s="66"/>
      <c r="D51" s="66"/>
      <c r="E51" s="1"/>
      <c r="F51" s="97"/>
      <c r="G51" s="97"/>
      <c r="J51" s="6" t="s">
        <v>10</v>
      </c>
      <c r="K51" s="7"/>
      <c r="L51" s="6" t="s">
        <v>10</v>
      </c>
      <c r="M51" s="9"/>
      <c r="O51" s="6" t="s">
        <v>10</v>
      </c>
      <c r="P51" s="7"/>
      <c r="Q51" s="6" t="s">
        <v>10</v>
      </c>
      <c r="R51" s="9"/>
      <c r="T51" s="6" t="s">
        <v>10</v>
      </c>
      <c r="U51" s="7"/>
      <c r="V51" s="6" t="s">
        <v>10</v>
      </c>
      <c r="W51" s="9"/>
      <c r="Y51" s="6" t="s">
        <v>10</v>
      </c>
      <c r="Z51" s="7"/>
      <c r="AA51" s="6" t="s">
        <v>10</v>
      </c>
      <c r="AB51" s="9"/>
    </row>
    <row r="52" spans="1:28" ht="15.75">
      <c r="A52" s="3"/>
      <c r="B52" s="66"/>
      <c r="C52" s="66"/>
      <c r="D52" s="66"/>
      <c r="E52" s="1"/>
      <c r="F52" s="97"/>
      <c r="G52" s="97"/>
      <c r="J52" s="38"/>
      <c r="K52" s="100"/>
      <c r="L52" s="40"/>
      <c r="M52" s="99"/>
      <c r="N52" s="41"/>
      <c r="O52" s="38"/>
      <c r="P52" s="39"/>
      <c r="Q52" s="49"/>
      <c r="R52" s="99"/>
      <c r="S52" s="41"/>
      <c r="T52" s="38"/>
      <c r="U52" s="39"/>
      <c r="V52" s="40"/>
      <c r="W52" s="41"/>
      <c r="Y52" s="38"/>
      <c r="Z52" s="46"/>
      <c r="AA52" s="40"/>
      <c r="AB52" s="99"/>
    </row>
    <row r="53" spans="1:28" ht="15.75">
      <c r="A53" s="1"/>
      <c r="B53" s="1"/>
      <c r="C53" s="1"/>
      <c r="D53" s="1"/>
      <c r="E53" s="1"/>
      <c r="F53" s="98"/>
      <c r="G53" s="98"/>
      <c r="J53" s="38"/>
      <c r="K53" s="39"/>
      <c r="L53" s="40"/>
      <c r="M53" s="99"/>
      <c r="N53" s="41"/>
      <c r="O53" s="38"/>
      <c r="P53" s="39"/>
      <c r="Q53" s="40"/>
      <c r="R53" s="99"/>
      <c r="S53" s="41"/>
      <c r="T53" s="38"/>
      <c r="U53" s="39"/>
      <c r="V53" s="40"/>
      <c r="W53" s="41"/>
      <c r="Y53" s="38"/>
      <c r="Z53" s="46"/>
      <c r="AA53" s="40"/>
      <c r="AB53" s="41"/>
    </row>
    <row r="54" spans="1:28" ht="15.75">
      <c r="J54" s="38"/>
      <c r="K54" s="39"/>
      <c r="L54" s="40"/>
      <c r="M54" s="99"/>
      <c r="N54" s="41"/>
      <c r="O54" s="38"/>
      <c r="P54" s="39"/>
      <c r="Q54" s="40"/>
      <c r="R54" s="99"/>
      <c r="S54" s="41"/>
      <c r="T54" s="38"/>
      <c r="U54" s="39"/>
      <c r="V54" s="40"/>
      <c r="W54" s="41"/>
      <c r="Y54" s="38"/>
      <c r="Z54" s="46"/>
      <c r="AA54" s="40"/>
      <c r="AB54" s="41"/>
    </row>
    <row r="55" spans="1:28" ht="15.75">
      <c r="J55" s="38"/>
      <c r="K55" s="39"/>
      <c r="L55" s="40"/>
      <c r="M55" s="99"/>
      <c r="N55" s="41"/>
      <c r="O55" s="38"/>
      <c r="P55" s="39"/>
      <c r="Q55" s="40"/>
      <c r="R55" s="99"/>
      <c r="S55" s="41"/>
      <c r="T55" s="38"/>
      <c r="U55" s="39"/>
      <c r="V55" s="40"/>
      <c r="W55" s="41"/>
      <c r="Y55" s="38"/>
      <c r="Z55" s="39"/>
      <c r="AA55" s="40"/>
      <c r="AB55" s="41"/>
    </row>
    <row r="56" spans="1:28" ht="15.75">
      <c r="J56" s="38"/>
      <c r="K56" s="39"/>
      <c r="L56" s="40"/>
      <c r="M56" s="41"/>
      <c r="N56" s="41"/>
      <c r="O56" s="38"/>
      <c r="P56" s="39"/>
      <c r="Q56" s="40"/>
      <c r="R56" s="99"/>
      <c r="S56" s="41"/>
      <c r="T56" s="38"/>
      <c r="U56" s="39"/>
      <c r="V56" s="40"/>
      <c r="W56" s="41"/>
      <c r="Y56" s="38"/>
      <c r="Z56" s="39"/>
      <c r="AA56" s="40"/>
      <c r="AB56" s="41"/>
    </row>
    <row r="57" spans="1:28" ht="15.75">
      <c r="J57" s="38"/>
      <c r="K57" s="39"/>
      <c r="L57" s="40"/>
      <c r="M57" s="41"/>
      <c r="O57" s="38"/>
      <c r="P57" s="39"/>
      <c r="Q57" s="40"/>
      <c r="R57" s="99"/>
      <c r="S57" s="41"/>
      <c r="T57" s="38"/>
      <c r="U57" s="39"/>
      <c r="V57" s="40"/>
      <c r="W57" s="41"/>
      <c r="Y57" s="38"/>
      <c r="Z57" s="39"/>
      <c r="AA57" s="40"/>
      <c r="AB57" s="41"/>
    </row>
    <row r="58" spans="1:28" ht="15.75">
      <c r="J58" s="38"/>
      <c r="K58" s="39"/>
      <c r="L58" s="40"/>
      <c r="M58" s="41"/>
      <c r="O58" s="38"/>
      <c r="P58" s="39"/>
      <c r="Q58" s="40"/>
      <c r="R58" s="99"/>
      <c r="S58" s="41"/>
      <c r="T58" s="38"/>
      <c r="U58" s="39"/>
      <c r="V58" s="40"/>
      <c r="W58" s="41"/>
      <c r="Y58" s="38"/>
      <c r="Z58" s="39"/>
      <c r="AA58" s="40"/>
      <c r="AB58" s="41"/>
    </row>
    <row r="59" spans="1:28" ht="15.75">
      <c r="J59" s="38"/>
      <c r="K59" s="39"/>
      <c r="L59" s="40"/>
      <c r="M59" s="41"/>
      <c r="O59" s="38"/>
      <c r="P59" s="39"/>
      <c r="Q59" s="40"/>
      <c r="R59" s="99"/>
      <c r="S59" s="41"/>
      <c r="T59" s="38"/>
      <c r="U59" s="39"/>
      <c r="V59" s="40"/>
      <c r="W59" s="41"/>
      <c r="Y59" s="38"/>
      <c r="Z59" s="39"/>
      <c r="AA59" s="40"/>
      <c r="AB59" s="41"/>
    </row>
    <row r="60" spans="1:28" ht="15.75">
      <c r="J60" s="38"/>
      <c r="K60" s="39"/>
      <c r="L60" s="40"/>
      <c r="M60" s="41"/>
      <c r="O60" s="38"/>
      <c r="P60" s="39"/>
      <c r="Q60" s="40"/>
      <c r="R60" s="99"/>
      <c r="S60" s="41"/>
      <c r="T60" s="38"/>
      <c r="U60" s="39"/>
      <c r="V60" s="40"/>
      <c r="W60" s="41"/>
      <c r="Y60" s="38"/>
      <c r="Z60" s="39"/>
      <c r="AA60" s="40"/>
      <c r="AB60" s="41"/>
    </row>
    <row r="61" spans="1:28" ht="15.75">
      <c r="J61" s="38"/>
      <c r="K61" s="39"/>
      <c r="L61" s="40"/>
      <c r="M61" s="41"/>
      <c r="O61" s="38"/>
      <c r="P61" s="39"/>
      <c r="Q61" s="40"/>
      <c r="R61" s="99"/>
      <c r="S61" s="41"/>
      <c r="T61" s="38"/>
      <c r="U61" s="39"/>
      <c r="V61" s="40"/>
      <c r="W61" s="41"/>
      <c r="Y61" s="38"/>
      <c r="Z61" s="39"/>
      <c r="AA61" s="40"/>
      <c r="AB61" s="41"/>
    </row>
    <row r="62" spans="1:28" ht="15.75">
      <c r="J62" s="38"/>
      <c r="K62" s="39"/>
      <c r="L62" s="40"/>
      <c r="M62" s="41"/>
      <c r="O62" s="38"/>
      <c r="P62" s="39"/>
      <c r="Q62" s="40"/>
      <c r="R62" s="99"/>
      <c r="S62" s="41"/>
      <c r="T62" s="38"/>
      <c r="U62" s="39"/>
      <c r="V62" s="40"/>
      <c r="W62" s="41"/>
      <c r="Y62" s="38"/>
      <c r="Z62" s="39"/>
      <c r="AA62" s="40"/>
      <c r="AB62" s="41"/>
    </row>
    <row r="63" spans="1:28" ht="15.75">
      <c r="J63" s="38"/>
      <c r="K63" s="39"/>
      <c r="L63" s="40"/>
      <c r="M63" s="41"/>
      <c r="O63" s="38"/>
      <c r="P63" s="39"/>
      <c r="Q63" s="40"/>
      <c r="R63" s="99"/>
      <c r="S63" s="41"/>
      <c r="T63" s="38"/>
      <c r="U63" s="39"/>
      <c r="V63" s="40"/>
      <c r="W63" s="41"/>
      <c r="Y63" s="38"/>
      <c r="Z63" s="39"/>
      <c r="AA63" s="40"/>
      <c r="AB63" s="41"/>
    </row>
    <row r="64" spans="1:28" ht="15.75">
      <c r="J64" s="38"/>
      <c r="K64" s="39"/>
      <c r="L64" s="40"/>
      <c r="M64" s="41"/>
      <c r="O64" s="38"/>
      <c r="P64" s="39"/>
      <c r="Q64" s="40"/>
      <c r="R64" s="99"/>
      <c r="S64" s="41"/>
      <c r="T64" s="38"/>
      <c r="U64" s="39"/>
      <c r="V64" s="40"/>
      <c r="W64" s="41"/>
      <c r="Y64" s="38"/>
      <c r="Z64" s="39"/>
      <c r="AA64" s="40"/>
      <c r="AB64" s="41"/>
    </row>
    <row r="65" spans="10:28" ht="15.75">
      <c r="J65" s="38"/>
      <c r="K65" s="39"/>
      <c r="L65" s="40"/>
      <c r="M65" s="41"/>
      <c r="O65" s="38"/>
      <c r="P65" s="39"/>
      <c r="Q65" s="40"/>
      <c r="R65" s="99"/>
      <c r="S65" s="41"/>
      <c r="T65" s="38"/>
      <c r="U65" s="39"/>
      <c r="V65" s="40"/>
      <c r="W65" s="41"/>
      <c r="Y65" s="38"/>
      <c r="Z65" s="39"/>
      <c r="AA65" s="40"/>
      <c r="AB65" s="41"/>
    </row>
    <row r="66" spans="10:28">
      <c r="J66" s="38"/>
      <c r="K66" s="39"/>
      <c r="L66" s="40"/>
      <c r="M66" s="41"/>
      <c r="O66" s="38"/>
      <c r="P66" s="39"/>
      <c r="Q66" s="40"/>
      <c r="R66" s="41"/>
      <c r="T66" s="38"/>
      <c r="U66" s="39"/>
      <c r="V66" s="40"/>
      <c r="W66" s="41"/>
      <c r="Y66" s="38"/>
      <c r="Z66" s="39"/>
      <c r="AA66" s="40"/>
      <c r="AB66" s="41"/>
    </row>
    <row r="67" spans="10:28">
      <c r="J67" s="42"/>
      <c r="K67" s="43"/>
      <c r="L67" s="44"/>
      <c r="M67" s="45"/>
      <c r="O67" s="42"/>
      <c r="P67" s="43"/>
      <c r="Q67" s="44"/>
      <c r="R67" s="45"/>
      <c r="T67" s="42"/>
      <c r="U67" s="43"/>
      <c r="V67" s="44"/>
      <c r="W67" s="45"/>
      <c r="Y67" s="42"/>
      <c r="Z67" s="43"/>
      <c r="AA67" s="44"/>
      <c r="AB67" s="45"/>
    </row>
    <row r="68" spans="10:28">
      <c r="J68" s="26" t="s">
        <v>11</v>
      </c>
      <c r="K68" s="27">
        <f>SUM(K52:K67)</f>
        <v>0</v>
      </c>
      <c r="L68" s="28" t="s">
        <v>11</v>
      </c>
      <c r="M68" s="29">
        <f>SUM(M52:M67)</f>
        <v>0</v>
      </c>
      <c r="O68" s="26" t="s">
        <v>11</v>
      </c>
      <c r="P68" s="27">
        <f>SUM(P52:P67)</f>
        <v>0</v>
      </c>
      <c r="Q68" s="28" t="s">
        <v>11</v>
      </c>
      <c r="R68" s="29">
        <f>SUM(R52:R67)</f>
        <v>0</v>
      </c>
      <c r="T68" s="26" t="s">
        <v>11</v>
      </c>
      <c r="U68" s="27">
        <f>SUM(U52:U67)</f>
        <v>0</v>
      </c>
      <c r="V68" s="28" t="s">
        <v>11</v>
      </c>
      <c r="W68" s="29">
        <f>SUM(W52:W67)</f>
        <v>0</v>
      </c>
      <c r="Y68" s="26" t="s">
        <v>11</v>
      </c>
      <c r="Z68" s="27">
        <f>SUM(Z52:Z67)</f>
        <v>0</v>
      </c>
      <c r="AA68" s="28" t="s">
        <v>11</v>
      </c>
      <c r="AB68" s="29">
        <f>SUM(AB52:AB67)</f>
        <v>0</v>
      </c>
    </row>
    <row r="69" spans="10:28" ht="15.75" thickBot="1">
      <c r="J69" s="30" t="s">
        <v>12</v>
      </c>
      <c r="K69" s="33"/>
      <c r="L69" s="30" t="s">
        <v>12</v>
      </c>
      <c r="M69" s="32"/>
      <c r="O69" s="30" t="s">
        <v>12</v>
      </c>
      <c r="P69" s="33"/>
      <c r="Q69" s="30" t="s">
        <v>12</v>
      </c>
      <c r="R69" s="32"/>
      <c r="S69" s="39"/>
      <c r="T69" s="30" t="s">
        <v>12</v>
      </c>
      <c r="U69" s="33"/>
      <c r="V69" s="30" t="s">
        <v>12</v>
      </c>
      <c r="W69" s="32"/>
      <c r="Y69" s="30" t="s">
        <v>12</v>
      </c>
      <c r="Z69" s="33"/>
      <c r="AA69" s="30" t="s">
        <v>12</v>
      </c>
      <c r="AB69" s="32"/>
    </row>
    <row r="71" spans="10:28" ht="15.75" thickBot="1"/>
    <row r="72" spans="10:28">
      <c r="J72" s="67" t="s">
        <v>166</v>
      </c>
      <c r="K72" s="68"/>
      <c r="L72" s="68"/>
      <c r="M72" s="69"/>
      <c r="O72" s="67" t="s">
        <v>166</v>
      </c>
      <c r="P72" s="68"/>
      <c r="Q72" s="68"/>
      <c r="R72" s="69"/>
      <c r="T72" s="67" t="s">
        <v>166</v>
      </c>
      <c r="U72" s="68"/>
      <c r="V72" s="68"/>
      <c r="W72" s="69"/>
      <c r="Y72" s="67" t="s">
        <v>166</v>
      </c>
      <c r="Z72" s="68"/>
      <c r="AA72" s="68"/>
      <c r="AB72" s="69"/>
    </row>
    <row r="73" spans="10:28">
      <c r="J73" s="59" t="s">
        <v>9</v>
      </c>
      <c r="K73" s="60"/>
      <c r="L73" s="61" t="s">
        <v>5</v>
      </c>
      <c r="M73" s="62"/>
      <c r="O73" s="59" t="s">
        <v>9</v>
      </c>
      <c r="P73" s="60"/>
      <c r="Q73" s="61" t="s">
        <v>5</v>
      </c>
      <c r="R73" s="62"/>
      <c r="T73" s="59" t="s">
        <v>9</v>
      </c>
      <c r="U73" s="60"/>
      <c r="V73" s="61" t="s">
        <v>5</v>
      </c>
      <c r="W73" s="62"/>
      <c r="X73" s="41"/>
      <c r="Y73" s="59" t="s">
        <v>9</v>
      </c>
      <c r="Z73" s="60"/>
      <c r="AA73" s="61" t="s">
        <v>5</v>
      </c>
      <c r="AB73" s="62"/>
    </row>
    <row r="74" spans="10:28" ht="15.75">
      <c r="J74" s="6" t="s">
        <v>10</v>
      </c>
      <c r="K74" s="7"/>
      <c r="L74" s="6" t="s">
        <v>10</v>
      </c>
      <c r="M74" s="9"/>
      <c r="O74" s="6" t="s">
        <v>10</v>
      </c>
      <c r="P74" s="7"/>
      <c r="Q74" s="6" t="s">
        <v>10</v>
      </c>
      <c r="R74" s="9"/>
      <c r="T74" s="6" t="s">
        <v>10</v>
      </c>
      <c r="U74" s="7"/>
      <c r="V74" s="6" t="s">
        <v>10</v>
      </c>
      <c r="W74" s="101"/>
      <c r="X74" s="41"/>
      <c r="Y74" s="6" t="s">
        <v>10</v>
      </c>
      <c r="Z74" s="7"/>
      <c r="AA74" s="8"/>
      <c r="AB74" s="101"/>
    </row>
    <row r="75" spans="10:28" ht="15.75">
      <c r="J75" s="38"/>
      <c r="K75" s="39"/>
      <c r="L75" s="40"/>
      <c r="M75" s="41"/>
      <c r="O75" s="38"/>
      <c r="P75" s="39"/>
      <c r="Q75" s="40"/>
      <c r="R75" s="41"/>
      <c r="T75" s="38"/>
      <c r="U75" s="46"/>
      <c r="V75" s="49"/>
      <c r="W75" s="99"/>
      <c r="X75" s="41"/>
      <c r="Y75" s="38"/>
      <c r="Z75" s="46"/>
      <c r="AA75" s="49"/>
      <c r="AB75" s="99"/>
    </row>
    <row r="76" spans="10:28" ht="15.75">
      <c r="J76" s="38"/>
      <c r="K76" s="39"/>
      <c r="L76" s="40"/>
      <c r="M76" s="41"/>
      <c r="O76" s="38"/>
      <c r="P76" s="39"/>
      <c r="Q76" s="40"/>
      <c r="R76" s="41"/>
      <c r="T76" s="38"/>
      <c r="U76" s="46"/>
      <c r="V76" s="40"/>
      <c r="W76" s="41"/>
      <c r="X76" s="41"/>
      <c r="Y76" s="38"/>
      <c r="Z76" s="46"/>
      <c r="AA76" s="40"/>
      <c r="AB76" s="41"/>
    </row>
    <row r="77" spans="10:28" ht="15.75">
      <c r="J77" s="38"/>
      <c r="K77" s="39"/>
      <c r="L77" s="40"/>
      <c r="M77" s="41"/>
      <c r="O77" s="38"/>
      <c r="P77" s="39"/>
      <c r="Q77" s="40"/>
      <c r="R77" s="41"/>
      <c r="T77" s="38"/>
      <c r="U77" s="46"/>
      <c r="V77" s="40"/>
      <c r="W77" s="41"/>
      <c r="X77" s="41"/>
      <c r="Y77" s="38"/>
      <c r="Z77" s="46"/>
      <c r="AA77" s="40"/>
      <c r="AB77" s="41"/>
    </row>
    <row r="78" spans="10:28">
      <c r="J78" s="38"/>
      <c r="K78" s="39"/>
      <c r="L78" s="40"/>
      <c r="M78" s="41"/>
      <c r="O78" s="38"/>
      <c r="P78" s="39"/>
      <c r="Q78" s="40"/>
      <c r="R78" s="41"/>
      <c r="T78" s="38"/>
      <c r="U78" s="39"/>
      <c r="V78" s="40"/>
      <c r="W78" s="41"/>
      <c r="Y78" s="38"/>
      <c r="Z78" s="39"/>
      <c r="AA78" s="40"/>
      <c r="AB78" s="41"/>
    </row>
    <row r="79" spans="10:28">
      <c r="J79" s="38"/>
      <c r="K79" s="39"/>
      <c r="L79" s="40"/>
      <c r="M79" s="41"/>
      <c r="O79" s="38"/>
      <c r="P79" s="39"/>
      <c r="Q79" s="40"/>
      <c r="R79" s="41"/>
      <c r="T79" s="38"/>
      <c r="U79" s="39"/>
      <c r="V79" s="40"/>
      <c r="W79" s="41"/>
      <c r="Y79" s="38"/>
      <c r="Z79" s="39"/>
      <c r="AA79" s="40"/>
      <c r="AB79" s="41"/>
    </row>
    <row r="80" spans="10:28">
      <c r="J80" s="38"/>
      <c r="K80" s="39"/>
      <c r="L80" s="40"/>
      <c r="M80" s="41"/>
      <c r="O80" s="38"/>
      <c r="P80" s="39"/>
      <c r="Q80" s="40"/>
      <c r="R80" s="41"/>
      <c r="T80" s="38"/>
      <c r="U80" s="39"/>
      <c r="V80" s="40"/>
      <c r="W80" s="41"/>
      <c r="Y80" s="38"/>
      <c r="Z80" s="39"/>
      <c r="AA80" s="40"/>
      <c r="AB80" s="41"/>
    </row>
    <row r="81" spans="10:28">
      <c r="J81" s="38"/>
      <c r="K81" s="39"/>
      <c r="L81" s="40"/>
      <c r="M81" s="41"/>
      <c r="O81" s="38"/>
      <c r="P81" s="39"/>
      <c r="Q81" s="40"/>
      <c r="R81" s="41"/>
      <c r="T81" s="38"/>
      <c r="U81" s="39"/>
      <c r="V81" s="40"/>
      <c r="W81" s="41"/>
      <c r="Y81" s="38"/>
      <c r="Z81" s="39"/>
      <c r="AA81" s="40"/>
      <c r="AB81" s="41"/>
    </row>
    <row r="82" spans="10:28">
      <c r="J82" s="38"/>
      <c r="K82" s="39"/>
      <c r="L82" s="40"/>
      <c r="M82" s="41"/>
      <c r="O82" s="38"/>
      <c r="P82" s="39"/>
      <c r="Q82" s="40"/>
      <c r="R82" s="41"/>
      <c r="T82" s="38"/>
      <c r="U82" s="39"/>
      <c r="V82" s="40"/>
      <c r="W82" s="41"/>
      <c r="Y82" s="38"/>
      <c r="Z82" s="39"/>
      <c r="AA82" s="40"/>
      <c r="AB82" s="41"/>
    </row>
    <row r="83" spans="10:28">
      <c r="J83" s="38"/>
      <c r="K83" s="39"/>
      <c r="L83" s="40"/>
      <c r="M83" s="41"/>
      <c r="O83" s="38"/>
      <c r="P83" s="39"/>
      <c r="Q83" s="40"/>
      <c r="R83" s="41"/>
      <c r="T83" s="38"/>
      <c r="U83" s="39"/>
      <c r="V83" s="40"/>
      <c r="W83" s="41"/>
      <c r="Y83" s="38"/>
      <c r="Z83" s="39"/>
      <c r="AA83" s="40"/>
      <c r="AB83" s="41"/>
    </row>
    <row r="84" spans="10:28">
      <c r="J84" s="38"/>
      <c r="K84" s="39"/>
      <c r="L84" s="40"/>
      <c r="M84" s="41"/>
      <c r="O84" s="38"/>
      <c r="P84" s="39"/>
      <c r="Q84" s="40"/>
      <c r="R84" s="41"/>
      <c r="T84" s="38"/>
      <c r="U84" s="39"/>
      <c r="V84" s="40"/>
      <c r="W84" s="41"/>
      <c r="Y84" s="38"/>
      <c r="Z84" s="39"/>
      <c r="AA84" s="40"/>
      <c r="AB84" s="41"/>
    </row>
    <row r="85" spans="10:28">
      <c r="J85" s="42"/>
      <c r="K85" s="43"/>
      <c r="L85" s="44"/>
      <c r="M85" s="45"/>
      <c r="O85" s="42"/>
      <c r="P85" s="43"/>
      <c r="Q85" s="44"/>
      <c r="R85" s="45"/>
      <c r="T85" s="42"/>
      <c r="U85" s="43"/>
      <c r="V85" s="44"/>
      <c r="W85" s="45"/>
      <c r="Y85" s="42"/>
      <c r="Z85" s="43"/>
      <c r="AA85" s="44"/>
      <c r="AB85" s="45"/>
    </row>
    <row r="86" spans="10:28">
      <c r="J86" s="26" t="s">
        <v>11</v>
      </c>
      <c r="K86" s="27">
        <f>SUM(K75:K85)</f>
        <v>0</v>
      </c>
      <c r="L86" s="28" t="s">
        <v>11</v>
      </c>
      <c r="M86" s="29">
        <f>SUM(M75:M85)</f>
        <v>0</v>
      </c>
      <c r="O86" s="26" t="s">
        <v>11</v>
      </c>
      <c r="P86" s="27">
        <f>SUM(P75:P85)</f>
        <v>0</v>
      </c>
      <c r="Q86" s="28" t="s">
        <v>11</v>
      </c>
      <c r="R86" s="29">
        <f>SUM(R75:R85)</f>
        <v>0</v>
      </c>
      <c r="T86" s="26" t="s">
        <v>11</v>
      </c>
      <c r="U86" s="27">
        <f>SUM(U75:U85)</f>
        <v>0</v>
      </c>
      <c r="V86" s="28" t="s">
        <v>11</v>
      </c>
      <c r="W86" s="29">
        <f>SUM(W75:W85)</f>
        <v>0</v>
      </c>
      <c r="Y86" s="26" t="s">
        <v>11</v>
      </c>
      <c r="Z86" s="27">
        <f>SUM(Z75:Z85)</f>
        <v>0</v>
      </c>
      <c r="AA86" s="28" t="s">
        <v>11</v>
      </c>
      <c r="AB86" s="29">
        <f>SUM(AB75:AB85)</f>
        <v>0</v>
      </c>
    </row>
    <row r="87" spans="10:28" ht="15.75" thickBot="1">
      <c r="J87" s="30" t="s">
        <v>12</v>
      </c>
      <c r="K87" s="33"/>
      <c r="L87" s="30" t="s">
        <v>12</v>
      </c>
      <c r="M87" s="32"/>
      <c r="O87" s="30" t="s">
        <v>12</v>
      </c>
      <c r="P87" s="33"/>
      <c r="Q87" s="30" t="s">
        <v>12</v>
      </c>
      <c r="R87" s="32"/>
      <c r="T87" s="30" t="s">
        <v>12</v>
      </c>
      <c r="U87" s="33"/>
      <c r="V87" s="30" t="s">
        <v>12</v>
      </c>
      <c r="W87" s="32"/>
      <c r="Y87" s="30" t="s">
        <v>12</v>
      </c>
      <c r="Z87" s="33"/>
      <c r="AA87" s="30" t="s">
        <v>12</v>
      </c>
      <c r="AB87" s="32"/>
    </row>
    <row r="89" spans="10:28" ht="15.75" thickBot="1"/>
    <row r="90" spans="10:28">
      <c r="J90" s="67" t="s">
        <v>166</v>
      </c>
      <c r="K90" s="68"/>
      <c r="L90" s="68"/>
      <c r="M90" s="69"/>
      <c r="O90" s="67" t="s">
        <v>166</v>
      </c>
      <c r="P90" s="68"/>
      <c r="Q90" s="68"/>
      <c r="R90" s="69"/>
      <c r="T90" s="67" t="s">
        <v>166</v>
      </c>
      <c r="U90" s="68"/>
      <c r="V90" s="68"/>
      <c r="W90" s="69"/>
      <c r="Y90" s="67" t="s">
        <v>167</v>
      </c>
      <c r="Z90" s="68"/>
      <c r="AA90" s="68"/>
      <c r="AB90" s="69"/>
    </row>
    <row r="91" spans="10:28">
      <c r="J91" s="59" t="s">
        <v>9</v>
      </c>
      <c r="K91" s="60"/>
      <c r="L91" s="61" t="s">
        <v>5</v>
      </c>
      <c r="M91" s="62"/>
      <c r="O91" s="59" t="s">
        <v>9</v>
      </c>
      <c r="P91" s="60"/>
      <c r="Q91" s="61" t="s">
        <v>5</v>
      </c>
      <c r="R91" s="62"/>
      <c r="T91" s="59" t="s">
        <v>9</v>
      </c>
      <c r="U91" s="60"/>
      <c r="V91" s="61" t="s">
        <v>5</v>
      </c>
      <c r="W91" s="62"/>
      <c r="Y91" s="59" t="s">
        <v>9</v>
      </c>
      <c r="Z91" s="60"/>
      <c r="AA91" s="61" t="s">
        <v>5</v>
      </c>
      <c r="AB91" s="62"/>
    </row>
    <row r="92" spans="10:28">
      <c r="J92" s="6" t="s">
        <v>10</v>
      </c>
      <c r="K92" s="7"/>
      <c r="L92" s="6" t="s">
        <v>10</v>
      </c>
      <c r="M92" s="9"/>
      <c r="O92" s="6" t="s">
        <v>10</v>
      </c>
      <c r="P92" s="7"/>
      <c r="Q92" s="6" t="s">
        <v>10</v>
      </c>
      <c r="R92" s="9"/>
      <c r="S92" s="41"/>
      <c r="T92" s="6" t="s">
        <v>10</v>
      </c>
      <c r="U92" s="7"/>
      <c r="V92" s="6" t="s">
        <v>10</v>
      </c>
      <c r="W92" s="9"/>
      <c r="Y92" s="6" t="s">
        <v>10</v>
      </c>
      <c r="Z92" s="7"/>
      <c r="AA92" s="6" t="s">
        <v>10</v>
      </c>
      <c r="AB92" s="9"/>
    </row>
    <row r="93" spans="10:28" ht="15.75">
      <c r="J93" s="38"/>
      <c r="K93" s="39"/>
      <c r="L93" s="40"/>
      <c r="M93" s="48"/>
      <c r="N93" s="47"/>
      <c r="O93" s="38"/>
      <c r="P93" s="46"/>
      <c r="Q93" s="40"/>
      <c r="R93" s="99"/>
      <c r="S93" s="41"/>
      <c r="T93" s="38"/>
      <c r="U93" s="48"/>
      <c r="V93" s="40"/>
      <c r="W93" s="41"/>
      <c r="Y93" s="38"/>
      <c r="Z93" s="39"/>
      <c r="AA93" s="40"/>
      <c r="AB93" s="41"/>
    </row>
    <row r="94" spans="10:28" ht="15.75">
      <c r="J94" s="38"/>
      <c r="K94" s="39"/>
      <c r="L94" s="40"/>
      <c r="M94" s="41"/>
      <c r="O94" s="38"/>
      <c r="P94" s="46"/>
      <c r="Q94" s="40"/>
      <c r="R94" s="41"/>
      <c r="S94" s="41"/>
      <c r="T94" s="38"/>
      <c r="U94" s="48"/>
      <c r="V94" s="40"/>
      <c r="W94" s="41"/>
      <c r="Y94" s="38"/>
      <c r="Z94" s="39"/>
      <c r="AA94" s="40"/>
      <c r="AB94" s="41"/>
    </row>
    <row r="95" spans="10:28" ht="15.75">
      <c r="J95" s="38"/>
      <c r="K95" s="39"/>
      <c r="L95" s="40"/>
      <c r="M95" s="41"/>
      <c r="O95" s="38"/>
      <c r="P95" s="39"/>
      <c r="Q95" s="40"/>
      <c r="R95" s="41"/>
      <c r="T95" s="38"/>
      <c r="U95" s="48"/>
      <c r="V95" s="40"/>
      <c r="W95" s="41"/>
      <c r="Y95" s="38"/>
      <c r="Z95" s="39"/>
      <c r="AA95" s="40"/>
      <c r="AB95" s="41"/>
    </row>
    <row r="96" spans="10:28">
      <c r="J96" s="38"/>
      <c r="K96" s="39"/>
      <c r="L96" s="40"/>
      <c r="M96" s="41"/>
      <c r="O96" s="38"/>
      <c r="P96" s="39"/>
      <c r="Q96" s="40"/>
      <c r="R96" s="41"/>
      <c r="T96" s="38"/>
      <c r="U96" s="39"/>
      <c r="V96" s="40"/>
      <c r="W96" s="41"/>
      <c r="Y96" s="38"/>
      <c r="Z96" s="39"/>
      <c r="AA96" s="40"/>
      <c r="AB96" s="41"/>
    </row>
    <row r="97" spans="10:28">
      <c r="J97" s="38"/>
      <c r="K97" s="39"/>
      <c r="L97" s="40"/>
      <c r="M97" s="41"/>
      <c r="O97" s="38"/>
      <c r="P97" s="39"/>
      <c r="Q97" s="40"/>
      <c r="R97" s="41"/>
      <c r="T97" s="38"/>
      <c r="U97" s="39"/>
      <c r="V97" s="40"/>
      <c r="W97" s="41"/>
      <c r="Y97" s="38"/>
      <c r="Z97" s="39"/>
      <c r="AA97" s="40"/>
      <c r="AB97" s="41"/>
    </row>
    <row r="98" spans="10:28">
      <c r="J98" s="38"/>
      <c r="K98" s="39"/>
      <c r="L98" s="40"/>
      <c r="M98" s="41"/>
      <c r="O98" s="38"/>
      <c r="P98" s="39"/>
      <c r="Q98" s="40"/>
      <c r="R98" s="41"/>
      <c r="T98" s="38"/>
      <c r="U98" s="39"/>
      <c r="V98" s="40"/>
      <c r="W98" s="41"/>
      <c r="Y98" s="38"/>
      <c r="Z98" s="39"/>
      <c r="AA98" s="40"/>
      <c r="AB98" s="41"/>
    </row>
    <row r="99" spans="10:28">
      <c r="J99" s="38"/>
      <c r="K99" s="39"/>
      <c r="L99" s="40"/>
      <c r="M99" s="41"/>
      <c r="O99" s="38"/>
      <c r="P99" s="39"/>
      <c r="Q99" s="40"/>
      <c r="R99" s="41"/>
      <c r="T99" s="38"/>
      <c r="U99" s="39"/>
      <c r="V99" s="40"/>
      <c r="W99" s="41"/>
      <c r="Y99" s="38"/>
      <c r="Z99" s="39"/>
      <c r="AA99" s="40"/>
      <c r="AB99" s="41"/>
    </row>
    <row r="100" spans="10:28">
      <c r="J100" s="38"/>
      <c r="K100" s="39"/>
      <c r="L100" s="40"/>
      <c r="M100" s="41"/>
      <c r="O100" s="38"/>
      <c r="P100" s="39"/>
      <c r="Q100" s="40"/>
      <c r="R100" s="41"/>
      <c r="T100" s="38"/>
      <c r="U100" s="39"/>
      <c r="V100" s="40"/>
      <c r="W100" s="41"/>
      <c r="Y100" s="38"/>
      <c r="Z100" s="39"/>
      <c r="AA100" s="40"/>
      <c r="AB100" s="41"/>
    </row>
    <row r="101" spans="10:28">
      <c r="J101" s="38"/>
      <c r="K101" s="39"/>
      <c r="L101" s="40"/>
      <c r="M101" s="41"/>
      <c r="O101" s="38"/>
      <c r="P101" s="39"/>
      <c r="Q101" s="40"/>
      <c r="R101" s="41"/>
      <c r="T101" s="38"/>
      <c r="U101" s="39"/>
      <c r="V101" s="40"/>
      <c r="W101" s="41"/>
      <c r="Y101" s="38"/>
      <c r="Z101" s="39"/>
      <c r="AA101" s="40"/>
      <c r="AB101" s="41"/>
    </row>
    <row r="102" spans="10:28">
      <c r="J102" s="38"/>
      <c r="K102" s="39"/>
      <c r="L102" s="40"/>
      <c r="M102" s="41"/>
      <c r="O102" s="38"/>
      <c r="P102" s="39"/>
      <c r="Q102" s="40"/>
      <c r="R102" s="41"/>
      <c r="T102" s="38"/>
      <c r="U102" s="39"/>
      <c r="V102" s="40"/>
      <c r="W102" s="41"/>
      <c r="Y102" s="38"/>
      <c r="Z102" s="39"/>
      <c r="AA102" s="40"/>
      <c r="AB102" s="41"/>
    </row>
    <row r="103" spans="10:28">
      <c r="J103" s="42"/>
      <c r="K103" s="43"/>
      <c r="L103" s="44"/>
      <c r="M103" s="45"/>
      <c r="O103" s="42"/>
      <c r="P103" s="43"/>
      <c r="Q103" s="44"/>
      <c r="R103" s="45"/>
      <c r="T103" s="42"/>
      <c r="U103" s="43"/>
      <c r="V103" s="44"/>
      <c r="W103" s="45"/>
      <c r="Y103" s="42"/>
      <c r="Z103" s="43"/>
      <c r="AA103" s="44"/>
      <c r="AB103" s="45"/>
    </row>
    <row r="104" spans="10:28">
      <c r="J104" s="26" t="s">
        <v>11</v>
      </c>
      <c r="K104" s="27">
        <f>SUM(K93:K103)</f>
        <v>0</v>
      </c>
      <c r="L104" s="28" t="s">
        <v>11</v>
      </c>
      <c r="M104" s="29">
        <f>SUM(M93:M103)</f>
        <v>0</v>
      </c>
      <c r="O104" s="26" t="s">
        <v>11</v>
      </c>
      <c r="P104" s="27">
        <f>SUM(P93:P103)</f>
        <v>0</v>
      </c>
      <c r="Q104" s="28" t="s">
        <v>11</v>
      </c>
      <c r="R104" s="29">
        <f>SUM(R93:R103)</f>
        <v>0</v>
      </c>
      <c r="T104" s="26" t="s">
        <v>11</v>
      </c>
      <c r="U104" s="27">
        <f>SUM(U93:U103)</f>
        <v>0</v>
      </c>
      <c r="V104" s="28" t="s">
        <v>11</v>
      </c>
      <c r="W104" s="29">
        <f>SUM(W93:W103)</f>
        <v>0</v>
      </c>
      <c r="Y104" s="26" t="s">
        <v>11</v>
      </c>
      <c r="Z104" s="27">
        <f>SUM(Z93:Z103)</f>
        <v>0</v>
      </c>
      <c r="AA104" s="28" t="s">
        <v>11</v>
      </c>
      <c r="AB104" s="29">
        <f>SUM(AB93:AB103)</f>
        <v>0</v>
      </c>
    </row>
    <row r="105" spans="10:28" ht="15.75" thickBot="1">
      <c r="J105" s="30" t="s">
        <v>12</v>
      </c>
      <c r="K105" s="33"/>
      <c r="L105" s="30" t="s">
        <v>12</v>
      </c>
      <c r="M105" s="32"/>
      <c r="O105" s="30" t="s">
        <v>12</v>
      </c>
      <c r="P105" s="33"/>
      <c r="Q105" s="30" t="s">
        <v>12</v>
      </c>
      <c r="R105" s="32"/>
      <c r="T105" s="30" t="s">
        <v>12</v>
      </c>
      <c r="U105" s="33"/>
      <c r="V105" s="30" t="s">
        <v>12</v>
      </c>
      <c r="W105" s="32"/>
      <c r="Y105" s="30" t="s">
        <v>12</v>
      </c>
      <c r="Z105" s="33"/>
      <c r="AA105" s="30" t="s">
        <v>12</v>
      </c>
      <c r="AB105" s="32"/>
    </row>
    <row r="107" spans="10:28" ht="15.75" thickBot="1"/>
    <row r="108" spans="10:28">
      <c r="J108" s="67" t="s">
        <v>167</v>
      </c>
      <c r="K108" s="68"/>
      <c r="L108" s="68"/>
      <c r="M108" s="69"/>
      <c r="O108" s="67" t="s">
        <v>167</v>
      </c>
      <c r="P108" s="68"/>
      <c r="Q108" s="68"/>
      <c r="R108" s="69"/>
      <c r="T108" s="67" t="s">
        <v>167</v>
      </c>
      <c r="U108" s="68"/>
      <c r="V108" s="68"/>
      <c r="W108" s="69"/>
      <c r="Y108" s="67" t="s">
        <v>166</v>
      </c>
      <c r="Z108" s="68"/>
      <c r="AA108" s="68"/>
      <c r="AB108" s="69"/>
    </row>
    <row r="109" spans="10:28">
      <c r="J109" s="59" t="s">
        <v>9</v>
      </c>
      <c r="K109" s="60"/>
      <c r="L109" s="61" t="s">
        <v>5</v>
      </c>
      <c r="M109" s="62"/>
      <c r="N109" s="41"/>
      <c r="O109" s="59" t="s">
        <v>9</v>
      </c>
      <c r="P109" s="60"/>
      <c r="Q109" s="61" t="s">
        <v>5</v>
      </c>
      <c r="R109" s="62"/>
      <c r="T109" s="59" t="s">
        <v>9</v>
      </c>
      <c r="U109" s="60"/>
      <c r="V109" s="61" t="s">
        <v>5</v>
      </c>
      <c r="W109" s="62"/>
      <c r="Y109" s="59" t="s">
        <v>9</v>
      </c>
      <c r="Z109" s="60"/>
      <c r="AA109" s="61" t="s">
        <v>5</v>
      </c>
      <c r="AB109" s="62"/>
    </row>
    <row r="110" spans="10:28">
      <c r="J110" s="6" t="s">
        <v>10</v>
      </c>
      <c r="K110" s="14"/>
      <c r="L110" s="12" t="s">
        <v>10</v>
      </c>
      <c r="M110" s="13"/>
      <c r="N110" s="41"/>
      <c r="O110" s="6" t="s">
        <v>10</v>
      </c>
      <c r="P110" s="14"/>
      <c r="Q110" s="12" t="s">
        <v>10</v>
      </c>
      <c r="R110" s="13"/>
      <c r="T110" s="6" t="s">
        <v>10</v>
      </c>
      <c r="U110" s="14"/>
      <c r="V110" s="12" t="s">
        <v>10</v>
      </c>
      <c r="W110" s="13"/>
      <c r="Y110" s="6" t="s">
        <v>10</v>
      </c>
      <c r="Z110" s="14"/>
      <c r="AA110" s="12" t="s">
        <v>10</v>
      </c>
      <c r="AB110" s="13"/>
    </row>
    <row r="111" spans="10:28">
      <c r="J111" s="38"/>
      <c r="K111" s="39"/>
      <c r="L111" s="40"/>
      <c r="M111" s="41"/>
      <c r="N111" s="41"/>
      <c r="O111" s="38"/>
      <c r="P111" s="39"/>
      <c r="Q111" s="40"/>
      <c r="R111" s="41"/>
      <c r="T111" s="38"/>
      <c r="U111" s="39"/>
      <c r="V111" s="40"/>
      <c r="W111" s="41"/>
      <c r="Y111" s="38"/>
      <c r="Z111" s="39"/>
      <c r="AA111" s="40"/>
      <c r="AB111" s="41"/>
    </row>
    <row r="112" spans="10:28">
      <c r="J112" s="38"/>
      <c r="K112" s="39"/>
      <c r="L112" s="40"/>
      <c r="M112" s="41"/>
      <c r="N112" s="41"/>
      <c r="O112" s="38"/>
      <c r="P112" s="39"/>
      <c r="Q112" s="40"/>
      <c r="R112" s="41"/>
      <c r="T112" s="38"/>
      <c r="U112" s="39"/>
      <c r="V112" s="40"/>
      <c r="W112" s="41"/>
      <c r="Y112" s="38"/>
      <c r="Z112" s="39"/>
      <c r="AA112" s="40"/>
      <c r="AB112" s="41"/>
    </row>
    <row r="113" spans="10:28">
      <c r="J113" s="38"/>
      <c r="K113" s="39"/>
      <c r="L113" s="40"/>
      <c r="M113" s="41"/>
      <c r="O113" s="38"/>
      <c r="P113" s="39"/>
      <c r="Q113" s="40"/>
      <c r="R113" s="41"/>
      <c r="T113" s="38"/>
      <c r="U113" s="39"/>
      <c r="V113" s="40"/>
      <c r="W113" s="41"/>
      <c r="Y113" s="38"/>
      <c r="Z113" s="39"/>
      <c r="AA113" s="40"/>
      <c r="AB113" s="41"/>
    </row>
    <row r="114" spans="10:28">
      <c r="J114" s="38"/>
      <c r="K114" s="39"/>
      <c r="L114" s="40"/>
      <c r="M114" s="41"/>
      <c r="O114" s="38"/>
      <c r="P114" s="39"/>
      <c r="Q114" s="40"/>
      <c r="R114" s="41"/>
      <c r="T114" s="38"/>
      <c r="U114" s="39"/>
      <c r="V114" s="40"/>
      <c r="W114" s="41"/>
      <c r="Y114" s="38"/>
      <c r="Z114" s="39"/>
      <c r="AA114" s="40"/>
      <c r="AB114" s="41"/>
    </row>
    <row r="115" spans="10:28">
      <c r="J115" s="38"/>
      <c r="K115" s="39"/>
      <c r="L115" s="40"/>
      <c r="M115" s="41"/>
      <c r="O115" s="38"/>
      <c r="P115" s="39"/>
      <c r="Q115" s="40"/>
      <c r="R115" s="41"/>
      <c r="T115" s="38"/>
      <c r="U115" s="39"/>
      <c r="V115" s="40"/>
      <c r="W115" s="41"/>
      <c r="Y115" s="42"/>
      <c r="Z115" s="43"/>
      <c r="AA115" s="44"/>
      <c r="AB115" s="45"/>
    </row>
    <row r="116" spans="10:28">
      <c r="J116" s="42"/>
      <c r="K116" s="43"/>
      <c r="L116" s="44"/>
      <c r="M116" s="45"/>
      <c r="O116" s="42"/>
      <c r="P116" s="43"/>
      <c r="Q116" s="44"/>
      <c r="R116" s="45"/>
      <c r="T116" s="42"/>
      <c r="U116" s="43"/>
      <c r="V116" s="44"/>
      <c r="W116" s="45"/>
      <c r="Y116" s="26" t="s">
        <v>11</v>
      </c>
      <c r="Z116" s="27">
        <f>SUM(Z111:Z115)</f>
        <v>0</v>
      </c>
      <c r="AA116" s="28" t="s">
        <v>11</v>
      </c>
      <c r="AB116" s="29">
        <f>SUM(AB111:AB115)</f>
        <v>0</v>
      </c>
    </row>
    <row r="117" spans="10:28">
      <c r="J117" s="26" t="s">
        <v>11</v>
      </c>
      <c r="K117" s="27">
        <f>SUM(K111:K116)</f>
        <v>0</v>
      </c>
      <c r="L117" s="28" t="s">
        <v>11</v>
      </c>
      <c r="M117" s="29">
        <f>SUM(M111:M116)</f>
        <v>0</v>
      </c>
      <c r="O117" s="26" t="s">
        <v>11</v>
      </c>
      <c r="P117" s="27">
        <f>SUM(P111:P116)</f>
        <v>0</v>
      </c>
      <c r="Q117" s="28" t="s">
        <v>11</v>
      </c>
      <c r="R117" s="29">
        <f>SUM(R111:R116)</f>
        <v>0</v>
      </c>
      <c r="T117" s="26" t="s">
        <v>11</v>
      </c>
      <c r="U117" s="27">
        <f>SUM(U111:U116)</f>
        <v>0</v>
      </c>
      <c r="V117" s="28" t="s">
        <v>11</v>
      </c>
      <c r="W117" s="29">
        <f>SUM(W111:W116)</f>
        <v>0</v>
      </c>
      <c r="Y117" s="6" t="s">
        <v>10</v>
      </c>
      <c r="Z117" s="14"/>
      <c r="AA117" s="12" t="s">
        <v>10</v>
      </c>
      <c r="AB117" s="13"/>
    </row>
    <row r="118" spans="10:28" ht="15.75" thickBot="1">
      <c r="J118" s="102" t="s">
        <v>10</v>
      </c>
      <c r="K118" s="103"/>
      <c r="L118" s="104" t="s">
        <v>10</v>
      </c>
      <c r="M118" s="105"/>
      <c r="O118" s="102" t="s">
        <v>10</v>
      </c>
      <c r="P118" s="103"/>
      <c r="Q118" s="104" t="s">
        <v>10</v>
      </c>
      <c r="R118" s="105"/>
      <c r="T118" s="102" t="s">
        <v>10</v>
      </c>
      <c r="U118" s="103"/>
      <c r="V118" s="104" t="s">
        <v>10</v>
      </c>
      <c r="W118" s="105"/>
    </row>
    <row r="120" spans="10:28" ht="15.75" thickBot="1"/>
    <row r="121" spans="10:28">
      <c r="J121" s="67" t="s">
        <v>166</v>
      </c>
      <c r="K121" s="68"/>
      <c r="L121" s="68"/>
      <c r="M121" s="69"/>
      <c r="O121" s="67" t="s">
        <v>166</v>
      </c>
      <c r="P121" s="68"/>
      <c r="Q121" s="68"/>
      <c r="R121" s="69"/>
      <c r="T121" s="67" t="s">
        <v>166</v>
      </c>
      <c r="U121" s="68"/>
      <c r="V121" s="68"/>
      <c r="W121" s="69"/>
      <c r="Y121" s="67" t="s">
        <v>166</v>
      </c>
      <c r="Z121" s="68"/>
      <c r="AA121" s="68"/>
      <c r="AB121" s="69"/>
    </row>
    <row r="122" spans="10:28">
      <c r="J122" s="59" t="s">
        <v>9</v>
      </c>
      <c r="K122" s="60"/>
      <c r="L122" s="61" t="s">
        <v>5</v>
      </c>
      <c r="M122" s="62"/>
      <c r="O122" s="59" t="s">
        <v>9</v>
      </c>
      <c r="P122" s="60"/>
      <c r="Q122" s="61" t="s">
        <v>5</v>
      </c>
      <c r="R122" s="62"/>
      <c r="T122" s="59" t="s">
        <v>9</v>
      </c>
      <c r="U122" s="60"/>
      <c r="V122" s="61" t="s">
        <v>5</v>
      </c>
      <c r="W122" s="62"/>
      <c r="Y122" s="59" t="s">
        <v>9</v>
      </c>
      <c r="Z122" s="60"/>
      <c r="AA122" s="61" t="s">
        <v>5</v>
      </c>
      <c r="AB122" s="62"/>
    </row>
    <row r="123" spans="10:28">
      <c r="J123" s="6" t="s">
        <v>10</v>
      </c>
      <c r="K123" s="14"/>
      <c r="L123" s="12" t="s">
        <v>10</v>
      </c>
      <c r="M123" s="13"/>
      <c r="N123" s="41"/>
      <c r="O123" s="6" t="s">
        <v>10</v>
      </c>
      <c r="P123" s="14"/>
      <c r="Q123" s="12" t="s">
        <v>10</v>
      </c>
      <c r="R123" s="13"/>
      <c r="T123" s="6" t="s">
        <v>10</v>
      </c>
      <c r="U123" s="14"/>
      <c r="V123" s="12" t="s">
        <v>10</v>
      </c>
      <c r="W123" s="13"/>
      <c r="Y123" s="6" t="s">
        <v>10</v>
      </c>
      <c r="Z123" s="14"/>
      <c r="AA123" s="12" t="s">
        <v>10</v>
      </c>
      <c r="AB123" s="13"/>
    </row>
    <row r="124" spans="10:28">
      <c r="J124" s="38"/>
      <c r="K124" s="39"/>
      <c r="L124" s="49"/>
      <c r="M124" s="41"/>
      <c r="N124" s="41"/>
      <c r="O124" s="38"/>
      <c r="P124" s="39"/>
      <c r="Q124" s="40"/>
      <c r="R124" s="41"/>
      <c r="T124" s="38"/>
      <c r="U124" s="39"/>
      <c r="V124" s="40"/>
      <c r="W124" s="41"/>
      <c r="Y124" s="38"/>
      <c r="Z124" s="39"/>
      <c r="AA124" s="40"/>
      <c r="AB124" s="41"/>
    </row>
    <row r="125" spans="10:28">
      <c r="J125" s="38"/>
      <c r="K125" s="39"/>
      <c r="L125" s="40"/>
      <c r="M125" s="41"/>
      <c r="N125" s="41"/>
      <c r="O125" s="38"/>
      <c r="P125" s="39"/>
      <c r="Q125" s="40"/>
      <c r="R125" s="41"/>
      <c r="T125" s="38"/>
      <c r="U125" s="39"/>
      <c r="V125" s="40"/>
      <c r="W125" s="41"/>
      <c r="Y125" s="38"/>
      <c r="Z125" s="39"/>
      <c r="AA125" s="40"/>
      <c r="AB125" s="41"/>
    </row>
    <row r="126" spans="10:28">
      <c r="J126" s="38"/>
      <c r="K126" s="39"/>
      <c r="L126" s="40"/>
      <c r="M126" s="41"/>
      <c r="O126" s="38"/>
      <c r="P126" s="39"/>
      <c r="Q126" s="40"/>
      <c r="R126" s="41"/>
      <c r="T126" s="38"/>
      <c r="U126" s="39"/>
      <c r="V126" s="40"/>
      <c r="W126" s="41"/>
      <c r="Y126" s="38"/>
      <c r="Z126" s="39"/>
      <c r="AA126" s="40"/>
      <c r="AB126" s="41"/>
    </row>
    <row r="127" spans="10:28">
      <c r="J127" s="38"/>
      <c r="K127" s="39"/>
      <c r="L127" s="40"/>
      <c r="M127" s="41"/>
      <c r="O127" s="38"/>
      <c r="P127" s="39"/>
      <c r="Q127" s="40"/>
      <c r="R127" s="41"/>
      <c r="T127" s="38"/>
      <c r="U127" s="39"/>
      <c r="V127" s="40"/>
      <c r="W127" s="41"/>
      <c r="Y127" s="38"/>
      <c r="Z127" s="39"/>
      <c r="AA127" s="40"/>
      <c r="AB127" s="41"/>
    </row>
    <row r="128" spans="10:28">
      <c r="J128" s="42"/>
      <c r="K128" s="43"/>
      <c r="L128" s="44"/>
      <c r="M128" s="45"/>
      <c r="O128" s="42"/>
      <c r="P128" s="43"/>
      <c r="Q128" s="44"/>
      <c r="R128" s="45"/>
      <c r="T128" s="42"/>
      <c r="U128" s="43"/>
      <c r="V128" s="44"/>
      <c r="W128" s="45"/>
      <c r="Y128" s="42"/>
      <c r="Z128" s="43"/>
      <c r="AA128" s="44"/>
      <c r="AB128" s="45"/>
    </row>
    <row r="129" spans="10:28">
      <c r="J129" s="26" t="s">
        <v>11</v>
      </c>
      <c r="K129" s="27">
        <f>SUM(K124:K128)</f>
        <v>0</v>
      </c>
      <c r="L129" s="28" t="s">
        <v>11</v>
      </c>
      <c r="M129" s="29">
        <f>SUM(M124:M128)</f>
        <v>0</v>
      </c>
      <c r="O129" s="26" t="s">
        <v>11</v>
      </c>
      <c r="P129" s="27">
        <f>SUM(P124:P128)</f>
        <v>0</v>
      </c>
      <c r="Q129" s="28" t="s">
        <v>11</v>
      </c>
      <c r="R129" s="29">
        <f>SUM(R124:R128)</f>
        <v>0</v>
      </c>
      <c r="T129" s="26" t="s">
        <v>11</v>
      </c>
      <c r="U129" s="27">
        <f>SUM(U124:U128)</f>
        <v>0</v>
      </c>
      <c r="V129" s="28" t="s">
        <v>11</v>
      </c>
      <c r="W129" s="29">
        <f>SUM(W124:W128)</f>
        <v>0</v>
      </c>
      <c r="Y129" s="26" t="s">
        <v>11</v>
      </c>
      <c r="Z129" s="27">
        <f>SUM(Z124:Z128)</f>
        <v>0</v>
      </c>
      <c r="AA129" s="28" t="s">
        <v>11</v>
      </c>
      <c r="AB129" s="29">
        <f>SUM(AB124:AB128)</f>
        <v>0</v>
      </c>
    </row>
    <row r="130" spans="10:28" ht="15.75" thickBot="1">
      <c r="J130" s="102" t="s">
        <v>10</v>
      </c>
      <c r="K130" s="103"/>
      <c r="L130" s="104" t="s">
        <v>10</v>
      </c>
      <c r="M130" s="105"/>
      <c r="O130" s="102" t="s">
        <v>10</v>
      </c>
      <c r="P130" s="103"/>
      <c r="Q130" s="104" t="s">
        <v>10</v>
      </c>
      <c r="R130" s="105"/>
      <c r="T130" s="102" t="s">
        <v>10</v>
      </c>
      <c r="U130" s="103"/>
      <c r="V130" s="104" t="s">
        <v>10</v>
      </c>
      <c r="W130" s="105"/>
      <c r="Y130" s="102" t="s">
        <v>10</v>
      </c>
      <c r="Z130" s="103"/>
      <c r="AA130" s="104" t="s">
        <v>10</v>
      </c>
      <c r="AB130" s="105"/>
    </row>
    <row r="132" spans="10:28" ht="15.75" thickBot="1"/>
    <row r="133" spans="10:28">
      <c r="J133" s="67" t="s">
        <v>166</v>
      </c>
      <c r="K133" s="68"/>
      <c r="L133" s="68"/>
      <c r="M133" s="69"/>
      <c r="O133" s="67" t="s">
        <v>166</v>
      </c>
      <c r="P133" s="68"/>
      <c r="Q133" s="68"/>
      <c r="R133" s="69"/>
      <c r="T133" s="67" t="s">
        <v>166</v>
      </c>
      <c r="U133" s="68"/>
      <c r="V133" s="68"/>
      <c r="W133" s="69"/>
      <c r="Y133" s="67" t="s">
        <v>166</v>
      </c>
      <c r="Z133" s="68"/>
      <c r="AA133" s="68"/>
      <c r="AB133" s="69"/>
    </row>
    <row r="134" spans="10:28">
      <c r="J134" s="59" t="s">
        <v>9</v>
      </c>
      <c r="K134" s="60"/>
      <c r="L134" s="61" t="s">
        <v>5</v>
      </c>
      <c r="M134" s="62"/>
      <c r="O134" s="59" t="s">
        <v>9</v>
      </c>
      <c r="P134" s="60"/>
      <c r="Q134" s="61" t="s">
        <v>5</v>
      </c>
      <c r="R134" s="62"/>
      <c r="T134" s="59" t="s">
        <v>9</v>
      </c>
      <c r="U134" s="60"/>
      <c r="V134" s="61" t="s">
        <v>5</v>
      </c>
      <c r="W134" s="62"/>
      <c r="Y134" s="59" t="s">
        <v>9</v>
      </c>
      <c r="Z134" s="60"/>
      <c r="AA134" s="61" t="s">
        <v>5</v>
      </c>
      <c r="AB134" s="62"/>
    </row>
    <row r="135" spans="10:28">
      <c r="J135" s="6" t="s">
        <v>10</v>
      </c>
      <c r="K135" s="14"/>
      <c r="L135" s="12" t="s">
        <v>10</v>
      </c>
      <c r="M135" s="13"/>
      <c r="O135" s="6" t="s">
        <v>10</v>
      </c>
      <c r="P135" s="14"/>
      <c r="Q135" s="12" t="s">
        <v>10</v>
      </c>
      <c r="R135" s="13"/>
      <c r="T135" s="6" t="s">
        <v>10</v>
      </c>
      <c r="U135" s="51"/>
      <c r="V135" s="12" t="s">
        <v>10</v>
      </c>
      <c r="W135" s="13"/>
      <c r="Y135" s="6" t="s">
        <v>10</v>
      </c>
      <c r="Z135" s="14"/>
      <c r="AA135" s="12" t="s">
        <v>10</v>
      </c>
      <c r="AB135" s="13"/>
    </row>
    <row r="136" spans="10:28">
      <c r="J136" s="38"/>
      <c r="K136" s="39"/>
      <c r="L136" s="40"/>
      <c r="M136" s="41"/>
      <c r="O136" s="38"/>
      <c r="P136" s="39"/>
      <c r="Q136" s="40"/>
      <c r="R136" s="41"/>
      <c r="T136" s="38"/>
      <c r="U136" s="39"/>
      <c r="V136" s="40"/>
      <c r="W136" s="41"/>
      <c r="Y136" s="38"/>
      <c r="Z136" s="39"/>
      <c r="AA136" s="40"/>
      <c r="AB136" s="41"/>
    </row>
    <row r="137" spans="10:28">
      <c r="J137" s="38"/>
      <c r="K137" s="39"/>
      <c r="L137" s="40"/>
      <c r="M137" s="41"/>
      <c r="O137" s="38"/>
      <c r="P137" s="39"/>
      <c r="Q137" s="40"/>
      <c r="R137" s="41"/>
      <c r="T137" s="38"/>
      <c r="U137" s="39"/>
      <c r="V137" s="40"/>
      <c r="W137" s="41"/>
      <c r="Y137" s="38"/>
      <c r="Z137" s="39"/>
      <c r="AA137" s="40"/>
      <c r="AB137" s="41"/>
    </row>
    <row r="138" spans="10:28">
      <c r="J138" s="38"/>
      <c r="K138" s="39"/>
      <c r="L138" s="40"/>
      <c r="M138" s="41"/>
      <c r="O138" s="38"/>
      <c r="P138" s="39"/>
      <c r="Q138" s="40"/>
      <c r="R138" s="41"/>
      <c r="T138" s="38"/>
      <c r="U138" s="39"/>
      <c r="V138" s="40"/>
      <c r="W138" s="41"/>
      <c r="Y138" s="38"/>
      <c r="Z138" s="39"/>
      <c r="AA138" s="40"/>
      <c r="AB138" s="41"/>
    </row>
    <row r="139" spans="10:28">
      <c r="J139" s="38"/>
      <c r="K139" s="39"/>
      <c r="L139" s="40"/>
      <c r="M139" s="41"/>
      <c r="O139" s="38"/>
      <c r="P139" s="39"/>
      <c r="Q139" s="40"/>
      <c r="R139" s="41"/>
      <c r="T139" s="38"/>
      <c r="U139" s="39"/>
      <c r="V139" s="40"/>
      <c r="W139" s="41"/>
      <c r="Y139" s="38"/>
      <c r="Z139" s="39"/>
      <c r="AA139" s="40"/>
      <c r="AB139" s="41"/>
    </row>
    <row r="140" spans="10:28">
      <c r="J140" s="38"/>
      <c r="K140" s="39"/>
      <c r="L140" s="40"/>
      <c r="M140" s="41"/>
      <c r="O140" s="38"/>
      <c r="P140" s="39"/>
      <c r="Q140" s="40"/>
      <c r="R140" s="41"/>
      <c r="T140" s="38"/>
      <c r="U140" s="39"/>
      <c r="V140" s="40"/>
      <c r="W140" s="41"/>
      <c r="Y140" s="38"/>
      <c r="Z140" s="39"/>
      <c r="AA140" s="40"/>
      <c r="AB140" s="41"/>
    </row>
    <row r="141" spans="10:28">
      <c r="J141" s="42"/>
      <c r="K141" s="43"/>
      <c r="L141" s="44"/>
      <c r="M141" s="45"/>
      <c r="O141" s="42"/>
      <c r="P141" s="43"/>
      <c r="Q141" s="44"/>
      <c r="R141" s="45"/>
      <c r="T141" s="42"/>
      <c r="U141" s="43"/>
      <c r="V141" s="44"/>
      <c r="W141" s="45"/>
      <c r="Y141" s="42"/>
      <c r="Z141" s="43"/>
      <c r="AA141" s="44"/>
      <c r="AB141" s="45"/>
    </row>
    <row r="142" spans="10:28">
      <c r="J142" s="26" t="s">
        <v>11</v>
      </c>
      <c r="K142" s="27">
        <f>SUM(K136:K141)</f>
        <v>0</v>
      </c>
      <c r="L142" s="28" t="s">
        <v>11</v>
      </c>
      <c r="M142" s="29">
        <f>SUM(M136:M141)</f>
        <v>0</v>
      </c>
      <c r="O142" s="26" t="s">
        <v>11</v>
      </c>
      <c r="P142" s="27">
        <f>SUM(P136:P141)</f>
        <v>0</v>
      </c>
      <c r="Q142" s="28" t="s">
        <v>11</v>
      </c>
      <c r="R142" s="29">
        <f>SUM(R136:R141)</f>
        <v>0</v>
      </c>
      <c r="T142" s="26" t="s">
        <v>11</v>
      </c>
      <c r="U142" s="27">
        <f>SUM(U136:U141)</f>
        <v>0</v>
      </c>
      <c r="V142" s="28" t="s">
        <v>11</v>
      </c>
      <c r="W142" s="29">
        <f>SUM(W136:W141)</f>
        <v>0</v>
      </c>
      <c r="Y142" s="26" t="s">
        <v>11</v>
      </c>
      <c r="Z142" s="27">
        <f>SUM(Z136:Z141)</f>
        <v>0</v>
      </c>
      <c r="AA142" s="28" t="s">
        <v>11</v>
      </c>
      <c r="AB142" s="29">
        <f>SUM(AB136:AB141)</f>
        <v>0</v>
      </c>
    </row>
    <row r="143" spans="10:28" ht="15.75" thickBot="1">
      <c r="J143" s="102" t="s">
        <v>10</v>
      </c>
      <c r="K143" s="103"/>
      <c r="L143" s="104" t="s">
        <v>10</v>
      </c>
      <c r="M143" s="105"/>
      <c r="O143" s="102" t="s">
        <v>10</v>
      </c>
      <c r="P143" s="103"/>
      <c r="Q143" s="104" t="s">
        <v>10</v>
      </c>
      <c r="R143" s="105"/>
      <c r="T143" s="102" t="s">
        <v>10</v>
      </c>
      <c r="U143" s="103"/>
      <c r="V143" s="104" t="s">
        <v>10</v>
      </c>
      <c r="W143" s="105"/>
      <c r="Y143" s="102" t="s">
        <v>10</v>
      </c>
      <c r="Z143" s="103"/>
      <c r="AA143" s="104" t="s">
        <v>10</v>
      </c>
      <c r="AB143" s="105"/>
    </row>
    <row r="145" spans="10:26" ht="15.75" thickBot="1"/>
    <row r="146" spans="10:26">
      <c r="J146" s="67" t="s">
        <v>166</v>
      </c>
      <c r="K146" s="68"/>
      <c r="L146" s="68"/>
      <c r="M146" s="69"/>
      <c r="O146" s="67" t="s">
        <v>166</v>
      </c>
      <c r="P146" s="68"/>
      <c r="Q146" s="68"/>
      <c r="R146" s="69"/>
    </row>
    <row r="147" spans="10:26">
      <c r="J147" s="59" t="s">
        <v>9</v>
      </c>
      <c r="K147" s="60"/>
      <c r="L147" s="61" t="s">
        <v>5</v>
      </c>
      <c r="M147" s="62"/>
      <c r="O147" s="59" t="s">
        <v>9</v>
      </c>
      <c r="P147" s="60"/>
      <c r="Q147" s="61" t="s">
        <v>5</v>
      </c>
      <c r="R147" s="62"/>
    </row>
    <row r="148" spans="10:26">
      <c r="J148" s="6" t="s">
        <v>10</v>
      </c>
      <c r="K148" s="14"/>
      <c r="L148" s="12" t="s">
        <v>10</v>
      </c>
      <c r="M148" s="13"/>
      <c r="O148" s="6" t="s">
        <v>10</v>
      </c>
      <c r="P148" s="14"/>
      <c r="Q148" s="12" t="s">
        <v>10</v>
      </c>
      <c r="R148" s="13"/>
    </row>
    <row r="149" spans="10:26">
      <c r="J149" s="38"/>
      <c r="K149" s="39"/>
      <c r="L149" s="40"/>
      <c r="M149" s="41"/>
      <c r="O149" s="38"/>
      <c r="P149" s="39"/>
      <c r="Q149" s="40"/>
      <c r="R149" s="41"/>
    </row>
    <row r="150" spans="10:26">
      <c r="J150" s="38"/>
      <c r="K150" s="39"/>
      <c r="L150" s="40"/>
      <c r="M150" s="41"/>
      <c r="O150" s="38"/>
      <c r="P150" s="39"/>
      <c r="Q150" s="40"/>
      <c r="R150" s="41"/>
      <c r="U150" s="39"/>
      <c r="V150" s="122"/>
      <c r="W150" s="122"/>
      <c r="X150" s="122"/>
      <c r="Y150" s="122"/>
      <c r="Z150" s="39"/>
    </row>
    <row r="151" spans="10:26">
      <c r="J151" s="38"/>
      <c r="K151" s="39"/>
      <c r="L151" s="40"/>
      <c r="M151" s="41"/>
      <c r="O151" s="38"/>
      <c r="P151" s="39"/>
      <c r="Q151" s="40"/>
      <c r="R151" s="41"/>
      <c r="U151" s="39"/>
      <c r="V151" s="39"/>
      <c r="W151" s="39"/>
      <c r="X151" s="39"/>
      <c r="Y151" s="39"/>
      <c r="Z151" s="39"/>
    </row>
    <row r="152" spans="10:26">
      <c r="J152" s="38"/>
      <c r="K152" s="39"/>
      <c r="L152" s="40"/>
      <c r="M152" s="41"/>
      <c r="O152" s="38"/>
      <c r="P152" s="39"/>
      <c r="Q152" s="40"/>
      <c r="R152" s="41"/>
      <c r="U152" s="39"/>
      <c r="V152" s="39"/>
      <c r="W152" s="39"/>
      <c r="X152" s="39"/>
      <c r="Y152" s="39"/>
      <c r="Z152" s="39"/>
    </row>
    <row r="153" spans="10:26">
      <c r="J153" s="38"/>
      <c r="K153" s="39"/>
      <c r="L153" s="40"/>
      <c r="M153" s="41"/>
      <c r="O153" s="38"/>
      <c r="P153" s="39"/>
      <c r="Q153" s="40"/>
      <c r="R153" s="41"/>
    </row>
    <row r="154" spans="10:26">
      <c r="J154" s="42"/>
      <c r="K154" s="43"/>
      <c r="L154" s="44"/>
      <c r="M154" s="45"/>
      <c r="O154" s="42"/>
      <c r="P154" s="43"/>
      <c r="Q154" s="44"/>
      <c r="R154" s="45"/>
    </row>
    <row r="155" spans="10:26">
      <c r="J155" s="26" t="s">
        <v>11</v>
      </c>
      <c r="K155" s="27">
        <f>SUM(K149:K154)</f>
        <v>0</v>
      </c>
      <c r="L155" s="28" t="s">
        <v>11</v>
      </c>
      <c r="M155" s="29">
        <f>SUM(M149:M154)</f>
        <v>0</v>
      </c>
      <c r="O155" s="26" t="s">
        <v>11</v>
      </c>
      <c r="P155" s="27">
        <f>SUM(P149:P154)</f>
        <v>0</v>
      </c>
      <c r="Q155" s="28" t="s">
        <v>11</v>
      </c>
      <c r="R155" s="29">
        <f>SUM(R149:R154)</f>
        <v>0</v>
      </c>
    </row>
    <row r="156" spans="10:26" ht="15.75" thickBot="1">
      <c r="J156" s="102" t="s">
        <v>10</v>
      </c>
      <c r="K156" s="103"/>
      <c r="L156" s="104" t="s">
        <v>10</v>
      </c>
      <c r="M156" s="105"/>
      <c r="O156" s="102" t="s">
        <v>10</v>
      </c>
      <c r="P156" s="103"/>
      <c r="Q156" s="104" t="s">
        <v>10</v>
      </c>
      <c r="R156" s="105"/>
    </row>
  </sheetData>
  <mergeCells count="174">
    <mergeCell ref="A1:F1"/>
    <mergeCell ref="A2:G2"/>
    <mergeCell ref="B5:D5"/>
    <mergeCell ref="B6:D6"/>
    <mergeCell ref="B8:D8"/>
    <mergeCell ref="V150:Y150"/>
    <mergeCell ref="B16:D16"/>
    <mergeCell ref="B4:D4"/>
    <mergeCell ref="B7:D7"/>
    <mergeCell ref="B9:D9"/>
    <mergeCell ref="B10:D10"/>
    <mergeCell ref="B17:D17"/>
    <mergeCell ref="B13:D13"/>
    <mergeCell ref="B14:D14"/>
    <mergeCell ref="B11:D11"/>
    <mergeCell ref="B12:D12"/>
    <mergeCell ref="B15:D1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48:D48"/>
    <mergeCell ref="B49:D49"/>
    <mergeCell ref="B50:D50"/>
    <mergeCell ref="B51:D51"/>
    <mergeCell ref="B52:D52"/>
    <mergeCell ref="B3:D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Y3:Z3"/>
    <mergeCell ref="AA3:AB3"/>
    <mergeCell ref="J13:M13"/>
    <mergeCell ref="O13:R13"/>
    <mergeCell ref="T13:W13"/>
    <mergeCell ref="Y13:AB13"/>
    <mergeCell ref="J2:M2"/>
    <mergeCell ref="O2:R2"/>
    <mergeCell ref="T2:W2"/>
    <mergeCell ref="Y2:AB2"/>
    <mergeCell ref="J3:K3"/>
    <mergeCell ref="L3:M3"/>
    <mergeCell ref="O3:P3"/>
    <mergeCell ref="Q3:R3"/>
    <mergeCell ref="T3:U3"/>
    <mergeCell ref="V3:W3"/>
    <mergeCell ref="Y14:Z14"/>
    <mergeCell ref="AA14:AB14"/>
    <mergeCell ref="J31:M31"/>
    <mergeCell ref="O31:R31"/>
    <mergeCell ref="T31:W31"/>
    <mergeCell ref="Y31:AB31"/>
    <mergeCell ref="J14:K14"/>
    <mergeCell ref="L14:M14"/>
    <mergeCell ref="O14:P14"/>
    <mergeCell ref="Q14:R14"/>
    <mergeCell ref="T14:U14"/>
    <mergeCell ref="V14:W14"/>
    <mergeCell ref="Y32:Z32"/>
    <mergeCell ref="AA32:AB32"/>
    <mergeCell ref="J49:M49"/>
    <mergeCell ref="O49:R49"/>
    <mergeCell ref="T49:W49"/>
    <mergeCell ref="Y49:AB49"/>
    <mergeCell ref="J32:K32"/>
    <mergeCell ref="L32:M32"/>
    <mergeCell ref="O32:P32"/>
    <mergeCell ref="Q32:R32"/>
    <mergeCell ref="T32:U32"/>
    <mergeCell ref="V32:W32"/>
    <mergeCell ref="Y50:Z50"/>
    <mergeCell ref="AA50:AB50"/>
    <mergeCell ref="J72:M72"/>
    <mergeCell ref="O72:R72"/>
    <mergeCell ref="T72:W72"/>
    <mergeCell ref="Y72:AB72"/>
    <mergeCell ref="J50:K50"/>
    <mergeCell ref="L50:M50"/>
    <mergeCell ref="O50:P50"/>
    <mergeCell ref="Q50:R50"/>
    <mergeCell ref="T50:U50"/>
    <mergeCell ref="V50:W50"/>
    <mergeCell ref="Y73:Z73"/>
    <mergeCell ref="AA73:AB73"/>
    <mergeCell ref="J90:M90"/>
    <mergeCell ref="O90:R90"/>
    <mergeCell ref="T90:W90"/>
    <mergeCell ref="Y90:AB90"/>
    <mergeCell ref="J73:K73"/>
    <mergeCell ref="L73:M73"/>
    <mergeCell ref="O73:P73"/>
    <mergeCell ref="Q73:R73"/>
    <mergeCell ref="T73:U73"/>
    <mergeCell ref="V73:W73"/>
    <mergeCell ref="Y91:Z91"/>
    <mergeCell ref="AA91:AB91"/>
    <mergeCell ref="J108:M108"/>
    <mergeCell ref="O108:R108"/>
    <mergeCell ref="T108:W108"/>
    <mergeCell ref="Y108:AB108"/>
    <mergeCell ref="J91:K91"/>
    <mergeCell ref="L91:M91"/>
    <mergeCell ref="O91:P91"/>
    <mergeCell ref="Q91:R91"/>
    <mergeCell ref="T91:U91"/>
    <mergeCell ref="V91:W91"/>
    <mergeCell ref="Y109:Z109"/>
    <mergeCell ref="AA109:AB109"/>
    <mergeCell ref="J121:M121"/>
    <mergeCell ref="O121:R121"/>
    <mergeCell ref="T121:W121"/>
    <mergeCell ref="Y121:AB121"/>
    <mergeCell ref="J109:K109"/>
    <mergeCell ref="L109:M109"/>
    <mergeCell ref="O109:P109"/>
    <mergeCell ref="Q109:R109"/>
    <mergeCell ref="T109:U109"/>
    <mergeCell ref="V109:W109"/>
    <mergeCell ref="J146:M146"/>
    <mergeCell ref="O146:R146"/>
    <mergeCell ref="J147:K147"/>
    <mergeCell ref="L147:M147"/>
    <mergeCell ref="O147:P147"/>
    <mergeCell ref="Q147:R147"/>
    <mergeCell ref="O134:P134"/>
    <mergeCell ref="Q134:R134"/>
    <mergeCell ref="T134:U134"/>
    <mergeCell ref="J134:K134"/>
    <mergeCell ref="L134:M134"/>
    <mergeCell ref="AE1:AL1"/>
    <mergeCell ref="AE5:AE6"/>
    <mergeCell ref="AF5:AF6"/>
    <mergeCell ref="AG5:AH5"/>
    <mergeCell ref="AI5:AJ5"/>
    <mergeCell ref="AK5:AL5"/>
    <mergeCell ref="AE2:AL2"/>
    <mergeCell ref="V134:W134"/>
    <mergeCell ref="Y122:Z122"/>
    <mergeCell ref="AA122:AB122"/>
    <mergeCell ref="Y134:Z134"/>
    <mergeCell ref="AA134:AB134"/>
    <mergeCell ref="J133:M133"/>
    <mergeCell ref="O133:R133"/>
    <mergeCell ref="T133:W133"/>
    <mergeCell ref="Y133:AB133"/>
    <mergeCell ref="J122:K122"/>
    <mergeCell ref="L122:M122"/>
    <mergeCell ref="O122:P122"/>
    <mergeCell ref="Q122:R122"/>
    <mergeCell ref="T122:U122"/>
    <mergeCell ref="V122:W122"/>
  </mergeCells>
  <pageMargins left="0.70866141732283472" right="0.23622047244094491" top="0.74803149606299213" bottom="0.74803149606299213" header="0.31496062992125984" footer="0.31496062992125984"/>
  <pageSetup paperSize="9" scale="66" orientation="landscape" verticalDpi="0" r:id="rId1"/>
  <rowBreaks count="2" manualBreakCount="2">
    <brk id="46" max="16383" man="1"/>
    <brk id="89" max="16383" man="1"/>
  </rowBreaks>
  <colBreaks count="2" manualBreakCount="2">
    <brk id="9" max="155" man="1"/>
    <brk id="28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9"/>
  <sheetViews>
    <sheetView topLeftCell="A13" workbookViewId="0">
      <selection activeCell="K9" sqref="K9"/>
    </sheetView>
  </sheetViews>
  <sheetFormatPr defaultRowHeight="15"/>
  <sheetData>
    <row r="1" spans="1:15">
      <c r="A1" s="85" t="s">
        <v>124</v>
      </c>
    </row>
    <row r="2" spans="1:15">
      <c r="A2" s="85" t="s">
        <v>125</v>
      </c>
      <c r="H2" s="91" t="s">
        <v>132</v>
      </c>
    </row>
    <row r="3" spans="1:15">
      <c r="A3" s="85" t="s">
        <v>127</v>
      </c>
    </row>
    <row r="4" spans="1:15">
      <c r="A4" s="85" t="s">
        <v>128</v>
      </c>
    </row>
    <row r="5" spans="1:15">
      <c r="A5" s="85" t="s">
        <v>129</v>
      </c>
    </row>
    <row r="6" spans="1:15">
      <c r="A6" s="85" t="s">
        <v>130</v>
      </c>
      <c r="H6" s="91" t="s">
        <v>131</v>
      </c>
      <c r="I6" s="91" t="s">
        <v>176</v>
      </c>
    </row>
    <row r="7" spans="1:15">
      <c r="A7" s="85" t="s">
        <v>135</v>
      </c>
    </row>
    <row r="9" spans="1:15">
      <c r="A9" s="85" t="s">
        <v>118</v>
      </c>
    </row>
    <row r="10" spans="1:15">
      <c r="A10" s="85" t="s">
        <v>119</v>
      </c>
      <c r="I10" s="86"/>
      <c r="K10" s="86"/>
      <c r="L10" s="86">
        <f>100*200</f>
        <v>20000</v>
      </c>
      <c r="M10" t="s">
        <v>136</v>
      </c>
    </row>
    <row r="11" spans="1:15">
      <c r="A11" s="85" t="s">
        <v>120</v>
      </c>
      <c r="I11" s="86"/>
      <c r="K11" s="86"/>
      <c r="L11" s="86">
        <f>200*5</f>
        <v>1000</v>
      </c>
      <c r="M11" t="s">
        <v>137</v>
      </c>
    </row>
    <row r="12" spans="1:15">
      <c r="A12" s="85" t="s">
        <v>121</v>
      </c>
      <c r="I12" s="86"/>
      <c r="K12" s="86"/>
      <c r="L12" s="86">
        <v>3600</v>
      </c>
      <c r="M12" t="s">
        <v>138</v>
      </c>
    </row>
    <row r="13" spans="1:15">
      <c r="A13" s="85" t="s">
        <v>122</v>
      </c>
      <c r="I13" s="86"/>
      <c r="K13" s="86"/>
      <c r="L13" s="86">
        <v>1000</v>
      </c>
      <c r="M13" t="s">
        <v>138</v>
      </c>
    </row>
    <row r="14" spans="1:15">
      <c r="A14" s="85" t="s">
        <v>123</v>
      </c>
      <c r="I14" s="86"/>
      <c r="K14" s="86"/>
      <c r="L14" s="86">
        <v>500</v>
      </c>
      <c r="M14" t="s">
        <v>138</v>
      </c>
    </row>
    <row r="15" spans="1:15">
      <c r="A15" s="85" t="s">
        <v>149</v>
      </c>
      <c r="I15" s="86"/>
      <c r="K15" s="86"/>
      <c r="L15" s="86">
        <v>3600</v>
      </c>
      <c r="M15" t="s">
        <v>138</v>
      </c>
    </row>
    <row r="16" spans="1:15">
      <c r="A16" s="85" t="s">
        <v>142</v>
      </c>
      <c r="I16" s="86"/>
      <c r="K16" s="88"/>
      <c r="L16" s="88">
        <f>1800/1.18</f>
        <v>1525.4237288135594</v>
      </c>
      <c r="M16" s="90" t="s">
        <v>138</v>
      </c>
      <c r="O16" s="90" t="s">
        <v>143</v>
      </c>
    </row>
    <row r="17" spans="1:15">
      <c r="A17" s="85" t="s">
        <v>140</v>
      </c>
      <c r="I17" s="86"/>
      <c r="K17" s="88"/>
      <c r="L17" s="88">
        <f>1800/118*18</f>
        <v>274.57627118644069</v>
      </c>
      <c r="M17" t="s">
        <v>138</v>
      </c>
      <c r="O17" s="90" t="s">
        <v>141</v>
      </c>
    </row>
    <row r="18" spans="1:15">
      <c r="A18" s="85" t="s">
        <v>139</v>
      </c>
      <c r="I18" s="86"/>
      <c r="K18" s="88"/>
      <c r="L18" s="88">
        <v>274.58</v>
      </c>
      <c r="M18" t="s">
        <v>138</v>
      </c>
      <c r="O18" s="90" t="s">
        <v>141</v>
      </c>
    </row>
    <row r="19" spans="1:15">
      <c r="A19" s="85" t="s">
        <v>153</v>
      </c>
      <c r="I19" s="86"/>
      <c r="K19" s="86"/>
      <c r="L19" s="86">
        <v>1800</v>
      </c>
      <c r="O19" s="90" t="s">
        <v>141</v>
      </c>
    </row>
    <row r="20" spans="1:15">
      <c r="A20" s="85" t="s">
        <v>170</v>
      </c>
      <c r="K20" s="87"/>
      <c r="L20" s="88">
        <f>L10/100*60+L13/300*60+L14/300*60+L16/300*60</f>
        <v>12605.084745762711</v>
      </c>
    </row>
    <row r="21" spans="1:15" s="90" customFormat="1">
      <c r="A21" s="89" t="s">
        <v>126</v>
      </c>
      <c r="K21" s="88"/>
      <c r="L21" s="88">
        <v>1500</v>
      </c>
    </row>
    <row r="22" spans="1:15" s="90" customFormat="1">
      <c r="A22" s="89" t="s">
        <v>133</v>
      </c>
      <c r="L22" s="88">
        <f>L20*18/100</f>
        <v>2268.9152542372881</v>
      </c>
    </row>
    <row r="23" spans="1:15" s="90" customFormat="1">
      <c r="A23" s="89" t="s">
        <v>171</v>
      </c>
      <c r="L23" s="88">
        <f>L12/300*200</f>
        <v>2400</v>
      </c>
    </row>
    <row r="24" spans="1:15" s="90" customFormat="1">
      <c r="A24" s="89" t="s">
        <v>172</v>
      </c>
      <c r="L24" s="88">
        <f>L17/300*200</f>
        <v>183.05084745762713</v>
      </c>
    </row>
    <row r="25" spans="1:15">
      <c r="A25" s="89" t="s">
        <v>173</v>
      </c>
      <c r="L25" s="88">
        <f>L23</f>
        <v>2400</v>
      </c>
      <c r="M25" s="90" t="s">
        <v>134</v>
      </c>
    </row>
    <row r="26" spans="1:15">
      <c r="A26" s="89" t="s">
        <v>174</v>
      </c>
      <c r="L26" s="88">
        <f>L24</f>
        <v>183.05084745762713</v>
      </c>
      <c r="M26" s="90" t="s">
        <v>134</v>
      </c>
    </row>
    <row r="27" spans="1:15">
      <c r="A27" s="89" t="s">
        <v>169</v>
      </c>
      <c r="L27" s="88">
        <f>L20</f>
        <v>12605.084745762711</v>
      </c>
    </row>
    <row r="29" spans="1:15">
      <c r="B29" s="91" t="s">
        <v>175</v>
      </c>
    </row>
  </sheetData>
  <pageMargins left="0.70866141732283472" right="0.70866141732283472" top="0.74803149606299213" bottom="0.74803149606299213" header="0.31496062992125984" footer="0.31496062992125984"/>
  <pageSetup paperSize="9" scale="8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55"/>
  <sheetViews>
    <sheetView topLeftCell="A139" workbookViewId="0">
      <selection activeCell="F145" sqref="F145:I155"/>
    </sheetView>
  </sheetViews>
  <sheetFormatPr defaultRowHeight="15"/>
  <sheetData>
    <row r="1" spans="1:14">
      <c r="A1" s="74" t="s">
        <v>6</v>
      </c>
      <c r="B1" s="75"/>
      <c r="C1" s="75"/>
      <c r="D1" s="76"/>
      <c r="E1" s="5"/>
      <c r="F1" s="74" t="s">
        <v>7</v>
      </c>
      <c r="G1" s="75"/>
      <c r="H1" s="75"/>
      <c r="I1" s="76"/>
      <c r="K1" s="74" t="s">
        <v>8</v>
      </c>
      <c r="L1" s="75"/>
      <c r="M1" s="75"/>
      <c r="N1" s="76"/>
    </row>
    <row r="2" spans="1:14">
      <c r="A2" s="70" t="s">
        <v>9</v>
      </c>
      <c r="B2" s="71"/>
      <c r="C2" s="72" t="s">
        <v>5</v>
      </c>
      <c r="D2" s="73"/>
      <c r="E2" s="5"/>
      <c r="F2" s="70" t="s">
        <v>9</v>
      </c>
      <c r="G2" s="71"/>
      <c r="H2" s="72" t="s">
        <v>5</v>
      </c>
      <c r="I2" s="73"/>
      <c r="K2" s="70" t="s">
        <v>9</v>
      </c>
      <c r="L2" s="71"/>
      <c r="M2" s="72" t="s">
        <v>5</v>
      </c>
      <c r="N2" s="73"/>
    </row>
    <row r="3" spans="1:14">
      <c r="A3" s="6" t="s">
        <v>10</v>
      </c>
      <c r="B3" s="7"/>
      <c r="C3" s="8"/>
      <c r="D3" s="9"/>
      <c r="E3" s="5"/>
      <c r="F3" s="10"/>
      <c r="G3" s="11"/>
      <c r="H3" s="12" t="s">
        <v>10</v>
      </c>
      <c r="I3" s="13"/>
      <c r="K3" s="6" t="s">
        <v>10</v>
      </c>
      <c r="L3" s="14"/>
      <c r="M3" s="8"/>
      <c r="N3" s="9"/>
    </row>
    <row r="4" spans="1:14">
      <c r="A4" s="16"/>
      <c r="B4" s="17"/>
      <c r="C4" s="18"/>
      <c r="D4" s="19"/>
      <c r="E4" s="5"/>
      <c r="F4" s="16"/>
      <c r="G4" s="17"/>
      <c r="H4" s="18"/>
      <c r="I4" s="19"/>
      <c r="K4" s="16"/>
      <c r="L4" s="17"/>
      <c r="M4" s="20"/>
      <c r="N4" s="19"/>
    </row>
    <row r="5" spans="1:14">
      <c r="A5" s="16"/>
      <c r="B5" s="17"/>
      <c r="C5" s="18"/>
      <c r="D5" s="19"/>
      <c r="E5" s="5"/>
      <c r="F5" s="16"/>
      <c r="G5" s="17"/>
      <c r="H5" s="18"/>
      <c r="I5" s="19"/>
      <c r="K5" s="16"/>
      <c r="L5" s="17"/>
      <c r="M5" s="18"/>
      <c r="N5" s="19"/>
    </row>
    <row r="6" spans="1:14">
      <c r="A6" s="16"/>
      <c r="B6" s="17"/>
      <c r="C6" s="18"/>
      <c r="D6" s="19"/>
      <c r="E6" s="5"/>
      <c r="F6" s="16"/>
      <c r="G6" s="17"/>
      <c r="H6" s="18"/>
      <c r="I6" s="19"/>
      <c r="K6" s="16"/>
      <c r="L6" s="17"/>
      <c r="M6" s="18"/>
      <c r="N6" s="19"/>
    </row>
    <row r="7" spans="1:14">
      <c r="A7" s="21"/>
      <c r="B7" s="22"/>
      <c r="C7" s="23"/>
      <c r="D7" s="24"/>
      <c r="E7" s="5"/>
      <c r="F7" s="21"/>
      <c r="G7" s="22"/>
      <c r="H7" s="23"/>
      <c r="I7" s="24"/>
      <c r="K7" s="21"/>
      <c r="L7" s="25"/>
      <c r="M7" s="23"/>
      <c r="N7" s="24"/>
    </row>
    <row r="8" spans="1:14">
      <c r="A8" s="26" t="s">
        <v>11</v>
      </c>
      <c r="B8" s="27">
        <f>SUM(B4:B7)</f>
        <v>0</v>
      </c>
      <c r="C8" s="28" t="s">
        <v>11</v>
      </c>
      <c r="D8" s="29">
        <f>SUM(D4:D7)</f>
        <v>0</v>
      </c>
      <c r="E8" s="5"/>
      <c r="F8" s="26" t="s">
        <v>11</v>
      </c>
      <c r="G8" s="27">
        <f>SUM(G4:G7)</f>
        <v>0</v>
      </c>
      <c r="H8" s="28" t="s">
        <v>11</v>
      </c>
      <c r="I8" s="29">
        <f>SUM(I4:I7)</f>
        <v>0</v>
      </c>
      <c r="K8" s="26" t="s">
        <v>11</v>
      </c>
      <c r="L8" s="27">
        <f>SUM(L4:L7)</f>
        <v>0</v>
      </c>
      <c r="M8" s="28" t="s">
        <v>11</v>
      </c>
      <c r="N8" s="29">
        <f>SUM(N4:N7)</f>
        <v>0</v>
      </c>
    </row>
    <row r="9" spans="1:14" ht="15.75" thickBot="1">
      <c r="A9" s="30" t="s">
        <v>12</v>
      </c>
      <c r="B9" s="106"/>
      <c r="C9" s="31" t="s">
        <v>12</v>
      </c>
      <c r="D9" s="32"/>
      <c r="E9" s="5"/>
      <c r="F9" s="30" t="s">
        <v>12</v>
      </c>
      <c r="G9" s="33"/>
      <c r="H9" s="34" t="s">
        <v>10</v>
      </c>
      <c r="I9" s="35"/>
      <c r="K9" s="30" t="s">
        <v>12</v>
      </c>
      <c r="L9" s="31"/>
      <c r="M9" s="36" t="s">
        <v>10</v>
      </c>
      <c r="N9" s="32"/>
    </row>
    <row r="11" spans="1:14" ht="15.75" thickBot="1"/>
    <row r="12" spans="1:14">
      <c r="A12" s="67" t="s">
        <v>13</v>
      </c>
      <c r="B12" s="68"/>
      <c r="C12" s="68"/>
      <c r="D12" s="69"/>
      <c r="F12" s="67" t="s">
        <v>14</v>
      </c>
      <c r="G12" s="68"/>
      <c r="H12" s="68"/>
      <c r="I12" s="69"/>
      <c r="K12" s="67" t="s">
        <v>15</v>
      </c>
      <c r="L12" s="68"/>
      <c r="M12" s="68"/>
      <c r="N12" s="69"/>
    </row>
    <row r="13" spans="1:14">
      <c r="A13" s="59" t="s">
        <v>9</v>
      </c>
      <c r="B13" s="60"/>
      <c r="C13" s="61" t="s">
        <v>5</v>
      </c>
      <c r="D13" s="62"/>
      <c r="F13" s="59" t="s">
        <v>9</v>
      </c>
      <c r="G13" s="60"/>
      <c r="H13" s="61" t="s">
        <v>5</v>
      </c>
      <c r="I13" s="62"/>
      <c r="K13" s="59" t="s">
        <v>9</v>
      </c>
      <c r="L13" s="60"/>
      <c r="M13" s="61" t="s">
        <v>5</v>
      </c>
      <c r="N13" s="62"/>
    </row>
    <row r="14" spans="1:14">
      <c r="A14" s="6" t="s">
        <v>10</v>
      </c>
      <c r="B14" s="14"/>
      <c r="C14" s="12" t="s">
        <v>10</v>
      </c>
      <c r="D14" s="13"/>
      <c r="F14" s="6" t="s">
        <v>10</v>
      </c>
      <c r="G14" s="14"/>
      <c r="H14" s="12" t="s">
        <v>10</v>
      </c>
      <c r="I14" s="13"/>
      <c r="K14" s="6" t="s">
        <v>10</v>
      </c>
      <c r="L14" s="37"/>
      <c r="M14" s="6" t="s">
        <v>10</v>
      </c>
      <c r="N14" s="9"/>
    </row>
    <row r="15" spans="1:14">
      <c r="A15" s="38"/>
      <c r="B15" s="39"/>
      <c r="C15" s="40"/>
      <c r="D15" s="41"/>
      <c r="F15" s="38"/>
      <c r="G15" s="39"/>
      <c r="H15" s="49"/>
      <c r="I15" s="41"/>
      <c r="K15" s="38"/>
      <c r="L15" s="39"/>
      <c r="M15" s="49"/>
      <c r="N15" s="41"/>
    </row>
    <row r="16" spans="1:14">
      <c r="A16" s="38"/>
      <c r="B16" s="39"/>
      <c r="C16" s="40"/>
      <c r="D16" s="41"/>
      <c r="F16" s="38"/>
      <c r="G16" s="39"/>
      <c r="H16" s="40"/>
      <c r="I16" s="41"/>
      <c r="K16" s="38"/>
      <c r="L16" s="39"/>
      <c r="M16" s="40"/>
      <c r="N16" s="41"/>
    </row>
    <row r="17" spans="1:14">
      <c r="A17" s="38"/>
      <c r="B17" s="39"/>
      <c r="C17" s="40"/>
      <c r="D17" s="41"/>
      <c r="F17" s="38"/>
      <c r="G17" s="39"/>
      <c r="H17" s="40"/>
      <c r="I17" s="41"/>
      <c r="K17" s="38"/>
      <c r="L17" s="39"/>
      <c r="M17" s="40"/>
      <c r="N17" s="41"/>
    </row>
    <row r="18" spans="1:14">
      <c r="A18" s="38"/>
      <c r="B18" s="39"/>
      <c r="C18" s="40"/>
      <c r="D18" s="41"/>
      <c r="F18" s="38"/>
      <c r="G18" s="39"/>
      <c r="H18" s="40"/>
      <c r="I18" s="41"/>
      <c r="K18" s="38"/>
      <c r="L18" s="39"/>
      <c r="M18" s="40"/>
      <c r="N18" s="41"/>
    </row>
    <row r="19" spans="1:14">
      <c r="A19" s="38"/>
      <c r="B19" s="39"/>
      <c r="C19" s="40"/>
      <c r="D19" s="41"/>
      <c r="F19" s="38"/>
      <c r="G19" s="39"/>
      <c r="H19" s="40"/>
      <c r="I19" s="41"/>
      <c r="K19" s="38"/>
      <c r="L19" s="39"/>
      <c r="M19" s="40"/>
      <c r="N19" s="41"/>
    </row>
    <row r="20" spans="1:14">
      <c r="A20" s="38"/>
      <c r="B20" s="39"/>
      <c r="C20" s="40"/>
      <c r="D20" s="41"/>
      <c r="F20" s="38"/>
      <c r="G20" s="39"/>
      <c r="H20" s="40"/>
      <c r="I20" s="41"/>
      <c r="K20" s="38"/>
      <c r="L20" s="39"/>
      <c r="M20" s="40"/>
      <c r="N20" s="41"/>
    </row>
    <row r="21" spans="1:14">
      <c r="A21" s="38"/>
      <c r="B21" s="39"/>
      <c r="C21" s="40"/>
      <c r="D21" s="41"/>
      <c r="F21" s="38"/>
      <c r="G21" s="39"/>
      <c r="H21" s="40"/>
      <c r="I21" s="41"/>
      <c r="K21" s="38"/>
      <c r="L21" s="39"/>
      <c r="M21" s="40"/>
      <c r="N21" s="41"/>
    </row>
    <row r="22" spans="1:14">
      <c r="A22" s="38"/>
      <c r="B22" s="39"/>
      <c r="C22" s="40"/>
      <c r="D22" s="41"/>
      <c r="F22" s="38"/>
      <c r="G22" s="39"/>
      <c r="H22" s="40"/>
      <c r="I22" s="41"/>
      <c r="K22" s="38"/>
      <c r="L22" s="39"/>
      <c r="M22" s="40"/>
      <c r="N22" s="41"/>
    </row>
    <row r="23" spans="1:14">
      <c r="A23" s="38"/>
      <c r="B23" s="39"/>
      <c r="C23" s="40"/>
      <c r="D23" s="41"/>
      <c r="F23" s="38"/>
      <c r="G23" s="39"/>
      <c r="H23" s="40"/>
      <c r="I23" s="41"/>
      <c r="K23" s="38"/>
      <c r="L23" s="39"/>
      <c r="M23" s="40"/>
      <c r="N23" s="41"/>
    </row>
    <row r="24" spans="1:14">
      <c r="A24" s="38"/>
      <c r="B24" s="39"/>
      <c r="C24" s="40"/>
      <c r="D24" s="41"/>
      <c r="F24" s="38"/>
      <c r="G24" s="39"/>
      <c r="H24" s="40"/>
      <c r="I24" s="41"/>
      <c r="K24" s="38"/>
      <c r="L24" s="39"/>
      <c r="M24" s="40"/>
      <c r="N24" s="41"/>
    </row>
    <row r="25" spans="1:14">
      <c r="A25" s="42"/>
      <c r="B25" s="43"/>
      <c r="C25" s="44"/>
      <c r="D25" s="45"/>
      <c r="F25" s="42"/>
      <c r="G25" s="43"/>
      <c r="H25" s="44"/>
      <c r="I25" s="45"/>
      <c r="K25" s="42"/>
      <c r="L25" s="43"/>
      <c r="M25" s="44"/>
      <c r="N25" s="45"/>
    </row>
    <row r="26" spans="1:14">
      <c r="A26" s="26" t="s">
        <v>11</v>
      </c>
      <c r="B26" s="27">
        <f>SUM(B15:B25)</f>
        <v>0</v>
      </c>
      <c r="C26" s="28" t="s">
        <v>11</v>
      </c>
      <c r="D26" s="29">
        <f>SUM(D15:D25)</f>
        <v>0</v>
      </c>
      <c r="F26" s="26" t="s">
        <v>11</v>
      </c>
      <c r="G26" s="27">
        <f>SUM(G15:G25)</f>
        <v>0</v>
      </c>
      <c r="H26" s="28" t="s">
        <v>11</v>
      </c>
      <c r="I26" s="29">
        <f>SUM(I15:I25)</f>
        <v>0</v>
      </c>
      <c r="K26" s="26" t="s">
        <v>11</v>
      </c>
      <c r="L26" s="27">
        <f>SUM(L15:L25)</f>
        <v>0</v>
      </c>
      <c r="M26" s="28" t="s">
        <v>11</v>
      </c>
      <c r="N26" s="29">
        <f>SUM(N15:N25)</f>
        <v>0</v>
      </c>
    </row>
    <row r="27" spans="1:14" ht="15.75" thickBot="1">
      <c r="A27" s="102" t="s">
        <v>10</v>
      </c>
      <c r="B27" s="103"/>
      <c r="C27" s="104" t="s">
        <v>10</v>
      </c>
      <c r="D27" s="105"/>
      <c r="F27" s="102" t="s">
        <v>10</v>
      </c>
      <c r="G27" s="103"/>
      <c r="H27" s="104" t="s">
        <v>10</v>
      </c>
      <c r="I27" s="105"/>
      <c r="K27" s="30" t="s">
        <v>12</v>
      </c>
      <c r="L27" s="33"/>
      <c r="M27" s="30" t="s">
        <v>12</v>
      </c>
      <c r="N27" s="32"/>
    </row>
    <row r="29" spans="1:14" ht="15.75" thickBot="1"/>
    <row r="30" spans="1:14">
      <c r="A30" s="67" t="s">
        <v>16</v>
      </c>
      <c r="B30" s="68"/>
      <c r="C30" s="68"/>
      <c r="D30" s="69"/>
      <c r="F30" s="67" t="s">
        <v>17</v>
      </c>
      <c r="G30" s="68"/>
      <c r="H30" s="68"/>
      <c r="I30" s="69"/>
      <c r="K30" s="67" t="s">
        <v>18</v>
      </c>
      <c r="L30" s="68"/>
      <c r="M30" s="68"/>
      <c r="N30" s="69"/>
    </row>
    <row r="31" spans="1:14">
      <c r="A31" s="59" t="s">
        <v>9</v>
      </c>
      <c r="B31" s="60"/>
      <c r="C31" s="61" t="s">
        <v>5</v>
      </c>
      <c r="D31" s="62"/>
      <c r="F31" s="59" t="s">
        <v>9</v>
      </c>
      <c r="G31" s="60"/>
      <c r="H31" s="61" t="s">
        <v>5</v>
      </c>
      <c r="I31" s="62"/>
      <c r="K31" s="59" t="s">
        <v>9</v>
      </c>
      <c r="L31" s="60"/>
      <c r="M31" s="61" t="s">
        <v>5</v>
      </c>
      <c r="N31" s="62"/>
    </row>
    <row r="32" spans="1:14">
      <c r="A32" s="6" t="s">
        <v>10</v>
      </c>
      <c r="B32" s="7"/>
      <c r="C32" s="6" t="s">
        <v>10</v>
      </c>
      <c r="D32" s="9"/>
      <c r="F32" s="6" t="s">
        <v>10</v>
      </c>
      <c r="G32" s="7"/>
      <c r="H32" s="6" t="s">
        <v>10</v>
      </c>
      <c r="I32" s="9"/>
      <c r="K32" s="6" t="s">
        <v>10</v>
      </c>
      <c r="L32" s="7"/>
      <c r="M32" s="6" t="s">
        <v>10</v>
      </c>
      <c r="N32" s="9"/>
    </row>
    <row r="33" spans="1:14" ht="15.75">
      <c r="A33" s="38"/>
      <c r="B33" s="39"/>
      <c r="C33" s="40"/>
      <c r="D33" s="41"/>
      <c r="F33" s="38"/>
      <c r="G33" s="46"/>
      <c r="H33" s="40"/>
      <c r="I33" s="99"/>
      <c r="J33" s="41"/>
      <c r="K33" s="38"/>
      <c r="L33" s="39"/>
      <c r="M33" s="40"/>
      <c r="N33" s="41"/>
    </row>
    <row r="34" spans="1:14">
      <c r="A34" s="38"/>
      <c r="B34" s="39"/>
      <c r="C34" s="40"/>
      <c r="D34" s="41"/>
      <c r="F34" s="38"/>
      <c r="G34" s="39"/>
      <c r="H34" s="40"/>
      <c r="I34" s="41"/>
      <c r="K34" s="38"/>
      <c r="L34" s="39"/>
      <c r="M34" s="40"/>
      <c r="N34" s="41"/>
    </row>
    <row r="35" spans="1:14">
      <c r="A35" s="38"/>
      <c r="B35" s="39"/>
      <c r="C35" s="40"/>
      <c r="D35" s="41"/>
      <c r="F35" s="38"/>
      <c r="G35" s="39"/>
      <c r="H35" s="40"/>
      <c r="I35" s="41"/>
      <c r="K35" s="38"/>
      <c r="L35" s="39"/>
      <c r="M35" s="40"/>
      <c r="N35" s="41"/>
    </row>
    <row r="36" spans="1:14">
      <c r="A36" s="38"/>
      <c r="B36" s="39"/>
      <c r="C36" s="40"/>
      <c r="D36" s="41"/>
      <c r="F36" s="38"/>
      <c r="G36" s="39"/>
      <c r="H36" s="40"/>
      <c r="I36" s="41"/>
      <c r="K36" s="38"/>
      <c r="L36" s="39"/>
      <c r="M36" s="40"/>
      <c r="N36" s="41"/>
    </row>
    <row r="37" spans="1:14">
      <c r="A37" s="38"/>
      <c r="B37" s="39"/>
      <c r="C37" s="40"/>
      <c r="D37" s="41"/>
      <c r="F37" s="38"/>
      <c r="G37" s="39"/>
      <c r="H37" s="40"/>
      <c r="I37" s="41"/>
      <c r="K37" s="38"/>
      <c r="L37" s="39"/>
      <c r="M37" s="40"/>
      <c r="N37" s="41"/>
    </row>
    <row r="38" spans="1:14">
      <c r="A38" s="38"/>
      <c r="B38" s="39"/>
      <c r="C38" s="40"/>
      <c r="D38" s="41"/>
      <c r="F38" s="38"/>
      <c r="G38" s="39"/>
      <c r="H38" s="40"/>
      <c r="I38" s="41"/>
      <c r="K38" s="38"/>
      <c r="L38" s="39"/>
      <c r="M38" s="40"/>
      <c r="N38" s="41"/>
    </row>
    <row r="39" spans="1:14">
      <c r="A39" s="38"/>
      <c r="B39" s="39"/>
      <c r="C39" s="40"/>
      <c r="D39" s="41"/>
      <c r="F39" s="38"/>
      <c r="G39" s="39"/>
      <c r="H39" s="40"/>
      <c r="I39" s="41"/>
      <c r="K39" s="38"/>
      <c r="L39" s="39"/>
      <c r="M39" s="40"/>
      <c r="N39" s="41"/>
    </row>
    <row r="40" spans="1:14">
      <c r="A40" s="38"/>
      <c r="B40" s="39"/>
      <c r="C40" s="40"/>
      <c r="D40" s="41"/>
      <c r="F40" s="38"/>
      <c r="G40" s="39"/>
      <c r="H40" s="40"/>
      <c r="I40" s="41"/>
      <c r="K40" s="38"/>
      <c r="L40" s="39"/>
      <c r="M40" s="40"/>
      <c r="N40" s="41"/>
    </row>
    <row r="41" spans="1:14">
      <c r="A41" s="38"/>
      <c r="B41" s="39"/>
      <c r="C41" s="40"/>
      <c r="D41" s="41"/>
      <c r="F41" s="38"/>
      <c r="G41" s="39"/>
      <c r="H41" s="40"/>
      <c r="I41" s="41"/>
      <c r="K41" s="38"/>
      <c r="L41" s="39"/>
      <c r="M41" s="40"/>
      <c r="N41" s="41"/>
    </row>
    <row r="42" spans="1:14">
      <c r="A42" s="38"/>
      <c r="B42" s="39"/>
      <c r="C42" s="40"/>
      <c r="D42" s="41"/>
      <c r="F42" s="38"/>
      <c r="G42" s="39"/>
      <c r="H42" s="40"/>
      <c r="I42" s="41"/>
      <c r="K42" s="38"/>
      <c r="L42" s="39"/>
      <c r="M42" s="40"/>
      <c r="N42" s="41"/>
    </row>
    <row r="43" spans="1:14">
      <c r="A43" s="42"/>
      <c r="B43" s="43"/>
      <c r="C43" s="44"/>
      <c r="D43" s="45"/>
      <c r="F43" s="42"/>
      <c r="G43" s="43"/>
      <c r="H43" s="44"/>
      <c r="I43" s="45"/>
      <c r="K43" s="42"/>
      <c r="L43" s="43"/>
      <c r="M43" s="44"/>
      <c r="N43" s="45"/>
    </row>
    <row r="44" spans="1:14">
      <c r="A44" s="26" t="s">
        <v>11</v>
      </c>
      <c r="B44" s="27">
        <f>SUM(B33:B43)</f>
        <v>0</v>
      </c>
      <c r="C44" s="28" t="s">
        <v>11</v>
      </c>
      <c r="D44" s="29">
        <f>SUM(D33:D43)</f>
        <v>0</v>
      </c>
      <c r="F44" s="26" t="s">
        <v>11</v>
      </c>
      <c r="G44" s="27">
        <f>SUM(G33:G43)</f>
        <v>0</v>
      </c>
      <c r="H44" s="28" t="s">
        <v>11</v>
      </c>
      <c r="I44" s="29">
        <f>SUM(I33:I43)</f>
        <v>0</v>
      </c>
      <c r="K44" s="26" t="s">
        <v>11</v>
      </c>
      <c r="L44" s="27">
        <f>SUM(L33:L43)</f>
        <v>0</v>
      </c>
      <c r="M44" s="28" t="s">
        <v>11</v>
      </c>
      <c r="N44" s="29">
        <f>SUM(N33:N43)</f>
        <v>0</v>
      </c>
    </row>
    <row r="45" spans="1:14" ht="15.75" thickBot="1">
      <c r="A45" s="30" t="s">
        <v>12</v>
      </c>
      <c r="B45" s="33"/>
      <c r="C45" s="30" t="s">
        <v>12</v>
      </c>
      <c r="D45" s="32"/>
      <c r="F45" s="30" t="s">
        <v>12</v>
      </c>
      <c r="G45" s="33"/>
      <c r="H45" s="30" t="s">
        <v>12</v>
      </c>
      <c r="I45" s="32"/>
      <c r="K45" s="30" t="s">
        <v>12</v>
      </c>
      <c r="L45" s="33"/>
      <c r="M45" s="30" t="s">
        <v>12</v>
      </c>
      <c r="N45" s="32"/>
    </row>
    <row r="47" spans="1:14" ht="15.75" thickBot="1"/>
    <row r="48" spans="1:14">
      <c r="A48" s="67" t="s">
        <v>19</v>
      </c>
      <c r="B48" s="68"/>
      <c r="C48" s="68"/>
      <c r="D48" s="69"/>
      <c r="F48" s="67" t="s">
        <v>20</v>
      </c>
      <c r="G48" s="68"/>
      <c r="H48" s="68"/>
      <c r="I48" s="69"/>
      <c r="K48" s="67" t="s">
        <v>21</v>
      </c>
      <c r="L48" s="68"/>
      <c r="M48" s="68"/>
      <c r="N48" s="69"/>
    </row>
    <row r="49" spans="1:14">
      <c r="A49" s="59" t="s">
        <v>9</v>
      </c>
      <c r="B49" s="60"/>
      <c r="C49" s="61" t="s">
        <v>5</v>
      </c>
      <c r="D49" s="62"/>
      <c r="F49" s="59" t="s">
        <v>9</v>
      </c>
      <c r="G49" s="60"/>
      <c r="H49" s="61" t="s">
        <v>5</v>
      </c>
      <c r="I49" s="62"/>
      <c r="K49" s="59" t="s">
        <v>9</v>
      </c>
      <c r="L49" s="60"/>
      <c r="M49" s="61" t="s">
        <v>5</v>
      </c>
      <c r="N49" s="62"/>
    </row>
    <row r="50" spans="1:14">
      <c r="A50" s="6" t="s">
        <v>10</v>
      </c>
      <c r="B50" s="7"/>
      <c r="C50" s="6" t="s">
        <v>10</v>
      </c>
      <c r="D50" s="9"/>
      <c r="F50" s="6" t="s">
        <v>10</v>
      </c>
      <c r="G50" s="7"/>
      <c r="H50" s="6" t="s">
        <v>10</v>
      </c>
      <c r="I50" s="9"/>
      <c r="K50" s="6" t="s">
        <v>10</v>
      </c>
      <c r="L50" s="7"/>
      <c r="M50" s="6" t="s">
        <v>10</v>
      </c>
      <c r="N50" s="9"/>
    </row>
    <row r="51" spans="1:14" ht="15.75">
      <c r="A51" s="38"/>
      <c r="B51" s="100"/>
      <c r="C51" s="40"/>
      <c r="D51" s="99"/>
      <c r="E51" s="41"/>
      <c r="F51" s="38"/>
      <c r="G51" s="39"/>
      <c r="H51" s="49"/>
      <c r="I51" s="99"/>
      <c r="J51" s="41"/>
      <c r="K51" s="38"/>
      <c r="L51" s="39"/>
      <c r="M51" s="40"/>
      <c r="N51" s="41"/>
    </row>
    <row r="52" spans="1:14" ht="15.75">
      <c r="A52" s="38"/>
      <c r="B52" s="39"/>
      <c r="C52" s="40"/>
      <c r="D52" s="99"/>
      <c r="E52" s="41"/>
      <c r="F52" s="38"/>
      <c r="G52" s="39"/>
      <c r="H52" s="40"/>
      <c r="I52" s="99"/>
      <c r="J52" s="41"/>
      <c r="K52" s="38"/>
      <c r="L52" s="39"/>
      <c r="M52" s="40"/>
      <c r="N52" s="41"/>
    </row>
    <row r="53" spans="1:14" ht="15.75">
      <c r="A53" s="38"/>
      <c r="B53" s="39"/>
      <c r="C53" s="40"/>
      <c r="D53" s="99"/>
      <c r="E53" s="41"/>
      <c r="F53" s="38"/>
      <c r="G53" s="39"/>
      <c r="H53" s="40"/>
      <c r="I53" s="99"/>
      <c r="J53" s="41"/>
      <c r="K53" s="38"/>
      <c r="L53" s="39"/>
      <c r="M53" s="40"/>
      <c r="N53" s="41"/>
    </row>
    <row r="54" spans="1:14" ht="15.75">
      <c r="A54" s="38"/>
      <c r="B54" s="39"/>
      <c r="C54" s="40"/>
      <c r="D54" s="99"/>
      <c r="E54" s="41"/>
      <c r="F54" s="38"/>
      <c r="G54" s="39"/>
      <c r="H54" s="40"/>
      <c r="I54" s="99"/>
      <c r="J54" s="41"/>
      <c r="K54" s="38"/>
      <c r="L54" s="39"/>
      <c r="M54" s="40"/>
      <c r="N54" s="41"/>
    </row>
    <row r="55" spans="1:14" ht="15.75">
      <c r="A55" s="38"/>
      <c r="B55" s="39"/>
      <c r="C55" s="40"/>
      <c r="D55" s="41"/>
      <c r="E55" s="41"/>
      <c r="F55" s="38"/>
      <c r="G55" s="39"/>
      <c r="H55" s="40"/>
      <c r="I55" s="99"/>
      <c r="J55" s="41"/>
      <c r="K55" s="38"/>
      <c r="L55" s="39"/>
      <c r="M55" s="40"/>
      <c r="N55" s="41"/>
    </row>
    <row r="56" spans="1:14" ht="15.75">
      <c r="A56" s="38"/>
      <c r="B56" s="39"/>
      <c r="C56" s="40"/>
      <c r="D56" s="41"/>
      <c r="F56" s="38"/>
      <c r="G56" s="39"/>
      <c r="H56" s="40"/>
      <c r="I56" s="99"/>
      <c r="J56" s="41"/>
      <c r="K56" s="38"/>
      <c r="L56" s="39"/>
      <c r="M56" s="40"/>
      <c r="N56" s="41"/>
    </row>
    <row r="57" spans="1:14" ht="15.75">
      <c r="A57" s="38"/>
      <c r="B57" s="39"/>
      <c r="C57" s="40"/>
      <c r="D57" s="41"/>
      <c r="F57" s="38"/>
      <c r="G57" s="39"/>
      <c r="H57" s="40"/>
      <c r="I57" s="99"/>
      <c r="J57" s="41"/>
      <c r="K57" s="38"/>
      <c r="L57" s="39"/>
      <c r="M57" s="40"/>
      <c r="N57" s="41"/>
    </row>
    <row r="58" spans="1:14" ht="15.75">
      <c r="A58" s="38"/>
      <c r="B58" s="39"/>
      <c r="C58" s="40"/>
      <c r="D58" s="41"/>
      <c r="F58" s="38"/>
      <c r="G58" s="39"/>
      <c r="H58" s="40"/>
      <c r="I58" s="99"/>
      <c r="J58" s="41"/>
      <c r="K58" s="38"/>
      <c r="L58" s="39"/>
      <c r="M58" s="40"/>
      <c r="N58" s="41"/>
    </row>
    <row r="59" spans="1:14" ht="15.75">
      <c r="A59" s="38"/>
      <c r="B59" s="39"/>
      <c r="C59" s="40"/>
      <c r="D59" s="41"/>
      <c r="F59" s="38"/>
      <c r="G59" s="39"/>
      <c r="H59" s="40"/>
      <c r="I59" s="99"/>
      <c r="J59" s="41"/>
      <c r="K59" s="38"/>
      <c r="L59" s="39"/>
      <c r="M59" s="40"/>
      <c r="N59" s="41"/>
    </row>
    <row r="60" spans="1:14" ht="15.75">
      <c r="A60" s="38"/>
      <c r="B60" s="39"/>
      <c r="C60" s="40"/>
      <c r="D60" s="41"/>
      <c r="F60" s="38"/>
      <c r="G60" s="39"/>
      <c r="H60" s="40"/>
      <c r="I60" s="99"/>
      <c r="J60" s="41"/>
      <c r="K60" s="38"/>
      <c r="L60" s="39"/>
      <c r="M60" s="40"/>
      <c r="N60" s="41"/>
    </row>
    <row r="61" spans="1:14" ht="15.75">
      <c r="A61" s="38"/>
      <c r="B61" s="39"/>
      <c r="C61" s="40"/>
      <c r="D61" s="41"/>
      <c r="F61" s="38"/>
      <c r="G61" s="39"/>
      <c r="H61" s="40"/>
      <c r="I61" s="99"/>
      <c r="J61" s="41"/>
      <c r="K61" s="38"/>
      <c r="L61" s="39"/>
      <c r="M61" s="40"/>
      <c r="N61" s="41"/>
    </row>
    <row r="62" spans="1:14" ht="15.75">
      <c r="A62" s="38"/>
      <c r="B62" s="39"/>
      <c r="C62" s="40"/>
      <c r="D62" s="41"/>
      <c r="F62" s="38"/>
      <c r="G62" s="39"/>
      <c r="H62" s="40"/>
      <c r="I62" s="99"/>
      <c r="J62" s="41"/>
      <c r="K62" s="38"/>
      <c r="L62" s="39"/>
      <c r="M62" s="40"/>
      <c r="N62" s="41"/>
    </row>
    <row r="63" spans="1:14" ht="15.75">
      <c r="A63" s="38"/>
      <c r="B63" s="39"/>
      <c r="C63" s="40"/>
      <c r="D63" s="41"/>
      <c r="F63" s="38"/>
      <c r="G63" s="39"/>
      <c r="H63" s="40"/>
      <c r="I63" s="99"/>
      <c r="J63" s="41"/>
      <c r="K63" s="38"/>
      <c r="L63" s="39"/>
      <c r="M63" s="40"/>
      <c r="N63" s="41"/>
    </row>
    <row r="64" spans="1:14" ht="15.75">
      <c r="A64" s="38"/>
      <c r="B64" s="39"/>
      <c r="C64" s="40"/>
      <c r="D64" s="41"/>
      <c r="F64" s="38"/>
      <c r="G64" s="39"/>
      <c r="H64" s="40"/>
      <c r="I64" s="99"/>
      <c r="J64" s="41"/>
      <c r="K64" s="38"/>
      <c r="L64" s="39"/>
      <c r="M64" s="40"/>
      <c r="N64" s="41"/>
    </row>
    <row r="65" spans="1:14">
      <c r="A65" s="38"/>
      <c r="B65" s="39"/>
      <c r="C65" s="40"/>
      <c r="D65" s="41"/>
      <c r="F65" s="38"/>
      <c r="G65" s="39"/>
      <c r="H65" s="40"/>
      <c r="I65" s="41"/>
      <c r="K65" s="38"/>
      <c r="L65" s="39"/>
      <c r="M65" s="40"/>
      <c r="N65" s="41"/>
    </row>
    <row r="66" spans="1:14">
      <c r="A66" s="42"/>
      <c r="B66" s="43"/>
      <c r="C66" s="44"/>
      <c r="D66" s="45"/>
      <c r="F66" s="42"/>
      <c r="G66" s="43"/>
      <c r="H66" s="44"/>
      <c r="I66" s="45"/>
      <c r="K66" s="42"/>
      <c r="L66" s="43"/>
      <c r="M66" s="44"/>
      <c r="N66" s="45"/>
    </row>
    <row r="67" spans="1:14">
      <c r="A67" s="26" t="s">
        <v>11</v>
      </c>
      <c r="B67" s="27">
        <f>SUM(B51:B66)</f>
        <v>0</v>
      </c>
      <c r="C67" s="28" t="s">
        <v>11</v>
      </c>
      <c r="D67" s="29">
        <f>SUM(D51:D66)</f>
        <v>0</v>
      </c>
      <c r="F67" s="26" t="s">
        <v>11</v>
      </c>
      <c r="G67" s="27">
        <f>SUM(G51:G66)</f>
        <v>0</v>
      </c>
      <c r="H67" s="28" t="s">
        <v>11</v>
      </c>
      <c r="I67" s="29">
        <f>SUM(I51:I66)</f>
        <v>0</v>
      </c>
      <c r="K67" s="26" t="s">
        <v>11</v>
      </c>
      <c r="L67" s="27">
        <f>SUM(L51:L66)</f>
        <v>0</v>
      </c>
      <c r="M67" s="28" t="s">
        <v>11</v>
      </c>
      <c r="N67" s="29">
        <f>SUM(N51:N66)</f>
        <v>0</v>
      </c>
    </row>
    <row r="68" spans="1:14" ht="15.75" thickBot="1">
      <c r="A68" s="30" t="s">
        <v>12</v>
      </c>
      <c r="B68" s="33"/>
      <c r="C68" s="30" t="s">
        <v>12</v>
      </c>
      <c r="D68" s="32"/>
      <c r="F68" s="30" t="s">
        <v>12</v>
      </c>
      <c r="G68" s="33"/>
      <c r="H68" s="30" t="s">
        <v>12</v>
      </c>
      <c r="I68" s="32"/>
      <c r="J68" s="39"/>
      <c r="K68" s="30" t="s">
        <v>12</v>
      </c>
      <c r="L68" s="33"/>
      <c r="M68" s="30" t="s">
        <v>12</v>
      </c>
      <c r="N68" s="32"/>
    </row>
    <row r="70" spans="1:14" ht="15.75" thickBot="1"/>
    <row r="71" spans="1:14">
      <c r="A71" s="67" t="s">
        <v>22</v>
      </c>
      <c r="B71" s="68"/>
      <c r="C71" s="68"/>
      <c r="D71" s="69"/>
      <c r="F71" s="67" t="s">
        <v>23</v>
      </c>
      <c r="G71" s="68"/>
      <c r="H71" s="68"/>
      <c r="I71" s="69"/>
      <c r="K71" s="67" t="s">
        <v>24</v>
      </c>
      <c r="L71" s="68"/>
      <c r="M71" s="68"/>
      <c r="N71" s="69"/>
    </row>
    <row r="72" spans="1:14">
      <c r="A72" s="59" t="s">
        <v>9</v>
      </c>
      <c r="B72" s="60"/>
      <c r="C72" s="61" t="s">
        <v>5</v>
      </c>
      <c r="D72" s="62"/>
      <c r="F72" s="59" t="s">
        <v>9</v>
      </c>
      <c r="G72" s="60"/>
      <c r="H72" s="61" t="s">
        <v>5</v>
      </c>
      <c r="I72" s="62"/>
      <c r="K72" s="59" t="s">
        <v>9</v>
      </c>
      <c r="L72" s="60"/>
      <c r="M72" s="61" t="s">
        <v>5</v>
      </c>
      <c r="N72" s="62"/>
    </row>
    <row r="73" spans="1:14" ht="15.75">
      <c r="A73" s="6" t="s">
        <v>10</v>
      </c>
      <c r="B73" s="7"/>
      <c r="C73" s="6" t="s">
        <v>10</v>
      </c>
      <c r="D73" s="9"/>
      <c r="F73" s="6" t="s">
        <v>10</v>
      </c>
      <c r="G73" s="7"/>
      <c r="H73" s="6" t="s">
        <v>10</v>
      </c>
      <c r="I73" s="9"/>
      <c r="K73" s="6" t="s">
        <v>10</v>
      </c>
      <c r="L73" s="7"/>
      <c r="M73" s="6" t="s">
        <v>10</v>
      </c>
      <c r="N73" s="101"/>
    </row>
    <row r="74" spans="1:14" ht="15.75">
      <c r="A74" s="38"/>
      <c r="B74" s="39"/>
      <c r="C74" s="40"/>
      <c r="D74" s="41"/>
      <c r="F74" s="38"/>
      <c r="G74" s="39"/>
      <c r="H74" s="40"/>
      <c r="I74" s="41"/>
      <c r="K74" s="38"/>
      <c r="L74" s="46"/>
      <c r="M74" s="49"/>
      <c r="N74" s="99"/>
    </row>
    <row r="75" spans="1:14" ht="15.75">
      <c r="A75" s="38"/>
      <c r="B75" s="39"/>
      <c r="C75" s="40"/>
      <c r="D75" s="41"/>
      <c r="F75" s="38"/>
      <c r="G75" s="39"/>
      <c r="H75" s="40"/>
      <c r="I75" s="41"/>
      <c r="K75" s="38"/>
      <c r="L75" s="46"/>
      <c r="M75" s="40"/>
      <c r="N75" s="41"/>
    </row>
    <row r="76" spans="1:14" ht="15.75">
      <c r="A76" s="38"/>
      <c r="B76" s="39"/>
      <c r="C76" s="40"/>
      <c r="D76" s="41"/>
      <c r="F76" s="38"/>
      <c r="G76" s="39"/>
      <c r="H76" s="40"/>
      <c r="I76" s="41"/>
      <c r="K76" s="38"/>
      <c r="L76" s="46"/>
      <c r="M76" s="40"/>
      <c r="N76" s="41"/>
    </row>
    <row r="77" spans="1:14">
      <c r="A77" s="38"/>
      <c r="B77" s="39"/>
      <c r="C77" s="40"/>
      <c r="D77" s="41"/>
      <c r="F77" s="38"/>
      <c r="G77" s="39"/>
      <c r="H77" s="40"/>
      <c r="I77" s="41"/>
      <c r="K77" s="38"/>
      <c r="L77" s="39"/>
      <c r="M77" s="40"/>
      <c r="N77" s="41"/>
    </row>
    <row r="78" spans="1:14">
      <c r="A78" s="38"/>
      <c r="B78" s="39"/>
      <c r="C78" s="40"/>
      <c r="D78" s="41"/>
      <c r="F78" s="38"/>
      <c r="G78" s="39"/>
      <c r="H78" s="40"/>
      <c r="I78" s="41"/>
      <c r="K78" s="38"/>
      <c r="L78" s="39"/>
      <c r="M78" s="40"/>
      <c r="N78" s="41"/>
    </row>
    <row r="79" spans="1:14">
      <c r="A79" s="38"/>
      <c r="B79" s="39"/>
      <c r="C79" s="40"/>
      <c r="D79" s="41"/>
      <c r="F79" s="38"/>
      <c r="G79" s="39"/>
      <c r="H79" s="40"/>
      <c r="I79" s="41"/>
      <c r="K79" s="38"/>
      <c r="L79" s="39"/>
      <c r="M79" s="40"/>
      <c r="N79" s="41"/>
    </row>
    <row r="80" spans="1:14">
      <c r="A80" s="38"/>
      <c r="B80" s="39"/>
      <c r="C80" s="40"/>
      <c r="D80" s="41"/>
      <c r="F80" s="38"/>
      <c r="G80" s="39"/>
      <c r="H80" s="40"/>
      <c r="I80" s="41"/>
      <c r="K80" s="38"/>
      <c r="L80" s="39"/>
      <c r="M80" s="40"/>
      <c r="N80" s="41"/>
    </row>
    <row r="81" spans="1:14">
      <c r="A81" s="38"/>
      <c r="B81" s="39"/>
      <c r="C81" s="40"/>
      <c r="D81" s="41"/>
      <c r="F81" s="38"/>
      <c r="G81" s="39"/>
      <c r="H81" s="40"/>
      <c r="I81" s="41"/>
      <c r="K81" s="38"/>
      <c r="L81" s="39"/>
      <c r="M81" s="40"/>
      <c r="N81" s="41"/>
    </row>
    <row r="82" spans="1:14">
      <c r="A82" s="38"/>
      <c r="B82" s="39"/>
      <c r="C82" s="40"/>
      <c r="D82" s="41"/>
      <c r="F82" s="38"/>
      <c r="G82" s="39"/>
      <c r="H82" s="40"/>
      <c r="I82" s="41"/>
      <c r="K82" s="38"/>
      <c r="L82" s="39"/>
      <c r="M82" s="40"/>
      <c r="N82" s="41"/>
    </row>
    <row r="83" spans="1:14">
      <c r="A83" s="38"/>
      <c r="B83" s="39"/>
      <c r="C83" s="40"/>
      <c r="D83" s="41"/>
      <c r="F83" s="38"/>
      <c r="G83" s="39"/>
      <c r="H83" s="40"/>
      <c r="I83" s="41"/>
      <c r="K83" s="38"/>
      <c r="L83" s="39"/>
      <c r="M83" s="40"/>
      <c r="N83" s="41"/>
    </row>
    <row r="84" spans="1:14">
      <c r="A84" s="42"/>
      <c r="B84" s="43"/>
      <c r="C84" s="44"/>
      <c r="D84" s="45"/>
      <c r="F84" s="42"/>
      <c r="G84" s="43"/>
      <c r="H84" s="44"/>
      <c r="I84" s="45"/>
      <c r="K84" s="42"/>
      <c r="L84" s="43"/>
      <c r="M84" s="44"/>
      <c r="N84" s="45"/>
    </row>
    <row r="85" spans="1:14">
      <c r="A85" s="26" t="s">
        <v>11</v>
      </c>
      <c r="B85" s="27">
        <f>SUM(B74:B84)</f>
        <v>0</v>
      </c>
      <c r="C85" s="28" t="s">
        <v>11</v>
      </c>
      <c r="D85" s="29">
        <f>SUM(D74:D84)</f>
        <v>0</v>
      </c>
      <c r="F85" s="26" t="s">
        <v>11</v>
      </c>
      <c r="G85" s="27">
        <f>SUM(G74:G84)</f>
        <v>0</v>
      </c>
      <c r="H85" s="28" t="s">
        <v>11</v>
      </c>
      <c r="I85" s="29">
        <f>SUM(I74:I84)</f>
        <v>0</v>
      </c>
      <c r="K85" s="26" t="s">
        <v>11</v>
      </c>
      <c r="L85" s="27">
        <f>SUM(L74:L84)</f>
        <v>0</v>
      </c>
      <c r="M85" s="28" t="s">
        <v>11</v>
      </c>
      <c r="N85" s="29">
        <f>SUM(N74:N84)</f>
        <v>0</v>
      </c>
    </row>
    <row r="86" spans="1:14" ht="15.75" thickBot="1">
      <c r="A86" s="30" t="s">
        <v>12</v>
      </c>
      <c r="B86" s="33"/>
      <c r="C86" s="30" t="s">
        <v>12</v>
      </c>
      <c r="D86" s="32"/>
      <c r="F86" s="30" t="s">
        <v>12</v>
      </c>
      <c r="G86" s="33"/>
      <c r="H86" s="30" t="s">
        <v>12</v>
      </c>
      <c r="I86" s="32"/>
      <c r="K86" s="30" t="s">
        <v>12</v>
      </c>
      <c r="L86" s="33"/>
      <c r="M86" s="30" t="s">
        <v>12</v>
      </c>
      <c r="N86" s="32"/>
    </row>
    <row r="88" spans="1:14" ht="15.75" thickBot="1"/>
    <row r="89" spans="1:14">
      <c r="A89" s="67" t="s">
        <v>25</v>
      </c>
      <c r="B89" s="68"/>
      <c r="C89" s="68"/>
      <c r="D89" s="69"/>
      <c r="F89" s="67" t="s">
        <v>26</v>
      </c>
      <c r="G89" s="68"/>
      <c r="H89" s="68"/>
      <c r="I89" s="69"/>
      <c r="K89" s="67" t="s">
        <v>27</v>
      </c>
      <c r="L89" s="68"/>
      <c r="M89" s="68"/>
      <c r="N89" s="69"/>
    </row>
    <row r="90" spans="1:14">
      <c r="A90" s="59" t="s">
        <v>9</v>
      </c>
      <c r="B90" s="60"/>
      <c r="C90" s="61" t="s">
        <v>5</v>
      </c>
      <c r="D90" s="62"/>
      <c r="F90" s="59" t="s">
        <v>9</v>
      </c>
      <c r="G90" s="60"/>
      <c r="H90" s="61" t="s">
        <v>5</v>
      </c>
      <c r="I90" s="62"/>
      <c r="K90" s="59" t="s">
        <v>9</v>
      </c>
      <c r="L90" s="60"/>
      <c r="M90" s="61" t="s">
        <v>5</v>
      </c>
      <c r="N90" s="62"/>
    </row>
    <row r="91" spans="1:14">
      <c r="A91" s="6" t="s">
        <v>10</v>
      </c>
      <c r="B91" s="7"/>
      <c r="C91" s="6" t="s">
        <v>10</v>
      </c>
      <c r="D91" s="9"/>
      <c r="F91" s="6" t="s">
        <v>10</v>
      </c>
      <c r="G91" s="7"/>
      <c r="H91" s="6" t="s">
        <v>10</v>
      </c>
      <c r="I91" s="50"/>
      <c r="J91" s="47"/>
      <c r="K91" s="6" t="s">
        <v>10</v>
      </c>
      <c r="L91" s="7"/>
      <c r="M91" s="6" t="s">
        <v>10</v>
      </c>
      <c r="N91" s="9"/>
    </row>
    <row r="92" spans="1:14" ht="15.75">
      <c r="A92" s="38"/>
      <c r="B92" s="39"/>
      <c r="C92" s="40"/>
      <c r="D92" s="48"/>
      <c r="E92" s="47"/>
      <c r="F92" s="38"/>
      <c r="G92" s="48"/>
      <c r="H92" s="40"/>
      <c r="I92" s="46"/>
      <c r="J92" s="47"/>
      <c r="K92" s="38"/>
      <c r="L92" s="48"/>
      <c r="M92" s="40"/>
      <c r="N92" s="41"/>
    </row>
    <row r="93" spans="1:14" ht="15.75">
      <c r="A93" s="38"/>
      <c r="B93" s="39"/>
      <c r="C93" s="40"/>
      <c r="D93" s="41"/>
      <c r="F93" s="38"/>
      <c r="G93" s="48"/>
      <c r="H93" s="40"/>
      <c r="I93" s="39"/>
      <c r="J93" s="47"/>
      <c r="K93" s="38"/>
      <c r="L93" s="48"/>
      <c r="M93" s="40"/>
      <c r="N93" s="41"/>
    </row>
    <row r="94" spans="1:14" ht="15.75">
      <c r="A94" s="38"/>
      <c r="B94" s="39"/>
      <c r="C94" s="40"/>
      <c r="D94" s="41"/>
      <c r="F94" s="38"/>
      <c r="G94" s="39"/>
      <c r="H94" s="40"/>
      <c r="I94" s="41"/>
      <c r="K94" s="38"/>
      <c r="L94" s="48"/>
      <c r="M94" s="40"/>
      <c r="N94" s="41"/>
    </row>
    <row r="95" spans="1:14">
      <c r="A95" s="38"/>
      <c r="B95" s="39"/>
      <c r="C95" s="40"/>
      <c r="D95" s="41"/>
      <c r="F95" s="38"/>
      <c r="G95" s="39"/>
      <c r="H95" s="40"/>
      <c r="I95" s="41"/>
      <c r="K95" s="38"/>
      <c r="L95" s="39"/>
      <c r="M95" s="40"/>
      <c r="N95" s="41"/>
    </row>
    <row r="96" spans="1:14">
      <c r="A96" s="38"/>
      <c r="B96" s="39"/>
      <c r="C96" s="40"/>
      <c r="D96" s="41"/>
      <c r="F96" s="38"/>
      <c r="G96" s="39"/>
      <c r="H96" s="40"/>
      <c r="I96" s="41"/>
      <c r="K96" s="38"/>
      <c r="L96" s="39"/>
      <c r="M96" s="40"/>
      <c r="N96" s="41"/>
    </row>
    <row r="97" spans="1:14">
      <c r="A97" s="38"/>
      <c r="B97" s="39"/>
      <c r="C97" s="40"/>
      <c r="D97" s="41"/>
      <c r="F97" s="38"/>
      <c r="G97" s="39"/>
      <c r="H97" s="40"/>
      <c r="I97" s="41"/>
      <c r="K97" s="38"/>
      <c r="L97" s="39"/>
      <c r="M97" s="40"/>
      <c r="N97" s="41"/>
    </row>
    <row r="98" spans="1:14">
      <c r="A98" s="38"/>
      <c r="B98" s="39"/>
      <c r="C98" s="40"/>
      <c r="D98" s="41"/>
      <c r="F98" s="38"/>
      <c r="G98" s="39"/>
      <c r="H98" s="40"/>
      <c r="I98" s="41"/>
      <c r="K98" s="38"/>
      <c r="L98" s="39"/>
      <c r="M98" s="40"/>
      <c r="N98" s="41"/>
    </row>
    <row r="99" spans="1:14">
      <c r="A99" s="38"/>
      <c r="B99" s="39"/>
      <c r="C99" s="40"/>
      <c r="D99" s="41"/>
      <c r="F99" s="38"/>
      <c r="G99" s="39"/>
      <c r="H99" s="40"/>
      <c r="I99" s="41"/>
      <c r="K99" s="38"/>
      <c r="L99" s="39"/>
      <c r="M99" s="40"/>
      <c r="N99" s="41"/>
    </row>
    <row r="100" spans="1:14">
      <c r="A100" s="38"/>
      <c r="B100" s="39"/>
      <c r="C100" s="40"/>
      <c r="D100" s="41"/>
      <c r="F100" s="38"/>
      <c r="G100" s="39"/>
      <c r="H100" s="40"/>
      <c r="I100" s="41"/>
      <c r="K100" s="38"/>
      <c r="L100" s="39"/>
      <c r="M100" s="40"/>
      <c r="N100" s="41"/>
    </row>
    <row r="101" spans="1:14">
      <c r="A101" s="38"/>
      <c r="B101" s="39"/>
      <c r="C101" s="40"/>
      <c r="D101" s="41"/>
      <c r="F101" s="38"/>
      <c r="G101" s="39"/>
      <c r="H101" s="40"/>
      <c r="I101" s="41"/>
      <c r="K101" s="38"/>
      <c r="L101" s="39"/>
      <c r="M101" s="40"/>
      <c r="N101" s="41"/>
    </row>
    <row r="102" spans="1:14">
      <c r="A102" s="42"/>
      <c r="B102" s="43"/>
      <c r="C102" s="44"/>
      <c r="D102" s="45"/>
      <c r="F102" s="42"/>
      <c r="G102" s="43"/>
      <c r="H102" s="44"/>
      <c r="I102" s="45"/>
      <c r="K102" s="42"/>
      <c r="L102" s="43"/>
      <c r="M102" s="44"/>
      <c r="N102" s="45"/>
    </row>
    <row r="103" spans="1:14">
      <c r="A103" s="26" t="s">
        <v>11</v>
      </c>
      <c r="B103" s="27">
        <f>SUM(B92:B102)</f>
        <v>0</v>
      </c>
      <c r="C103" s="28" t="s">
        <v>11</v>
      </c>
      <c r="D103" s="29">
        <f>SUM(D92:D102)</f>
        <v>0</v>
      </c>
      <c r="F103" s="26" t="s">
        <v>11</v>
      </c>
      <c r="G103" s="27">
        <f>SUM(G92:G102)</f>
        <v>0</v>
      </c>
      <c r="H103" s="28" t="s">
        <v>11</v>
      </c>
      <c r="I103" s="29">
        <f>SUM(I92:I102)</f>
        <v>0</v>
      </c>
      <c r="K103" s="26" t="s">
        <v>11</v>
      </c>
      <c r="L103" s="27">
        <f>SUM(L92:L102)</f>
        <v>0</v>
      </c>
      <c r="M103" s="28" t="s">
        <v>11</v>
      </c>
      <c r="N103" s="29">
        <f>SUM(N92:N102)</f>
        <v>0</v>
      </c>
    </row>
    <row r="104" spans="1:14" ht="15.75" thickBot="1">
      <c r="A104" s="30" t="s">
        <v>12</v>
      </c>
      <c r="B104" s="33"/>
      <c r="C104" s="30" t="s">
        <v>12</v>
      </c>
      <c r="D104" s="32"/>
      <c r="F104" s="30" t="s">
        <v>12</v>
      </c>
      <c r="G104" s="33"/>
      <c r="H104" s="30" t="s">
        <v>12</v>
      </c>
      <c r="I104" s="32"/>
      <c r="K104" s="30" t="s">
        <v>12</v>
      </c>
      <c r="L104" s="33"/>
      <c r="M104" s="30" t="s">
        <v>12</v>
      </c>
      <c r="N104" s="32"/>
    </row>
    <row r="106" spans="1:14" ht="15.75" thickBot="1"/>
    <row r="107" spans="1:14">
      <c r="A107" s="67" t="s">
        <v>28</v>
      </c>
      <c r="B107" s="68"/>
      <c r="C107" s="68"/>
      <c r="D107" s="69"/>
      <c r="F107" s="67" t="s">
        <v>29</v>
      </c>
      <c r="G107" s="68"/>
      <c r="H107" s="68"/>
      <c r="I107" s="69"/>
      <c r="K107" s="67" t="s">
        <v>30</v>
      </c>
      <c r="L107" s="68"/>
      <c r="M107" s="68"/>
      <c r="N107" s="69"/>
    </row>
    <row r="108" spans="1:14">
      <c r="A108" s="59" t="s">
        <v>9</v>
      </c>
      <c r="B108" s="60"/>
      <c r="C108" s="61" t="s">
        <v>5</v>
      </c>
      <c r="D108" s="62"/>
      <c r="E108" s="41"/>
      <c r="F108" s="59" t="s">
        <v>9</v>
      </c>
      <c r="G108" s="60"/>
      <c r="H108" s="61" t="s">
        <v>5</v>
      </c>
      <c r="I108" s="62"/>
      <c r="K108" s="59" t="s">
        <v>9</v>
      </c>
      <c r="L108" s="60"/>
      <c r="M108" s="61" t="s">
        <v>5</v>
      </c>
      <c r="N108" s="62"/>
    </row>
    <row r="109" spans="1:14">
      <c r="A109" s="6" t="s">
        <v>10</v>
      </c>
      <c r="B109" s="14"/>
      <c r="C109" s="12" t="s">
        <v>10</v>
      </c>
      <c r="D109" s="13"/>
      <c r="E109" s="41"/>
      <c r="F109" s="6" t="s">
        <v>10</v>
      </c>
      <c r="G109" s="14"/>
      <c r="H109" s="12" t="s">
        <v>10</v>
      </c>
      <c r="I109" s="13"/>
      <c r="K109" s="6" t="s">
        <v>10</v>
      </c>
      <c r="L109" s="14"/>
      <c r="M109" s="12" t="s">
        <v>10</v>
      </c>
      <c r="N109" s="13"/>
    </row>
    <row r="110" spans="1:14">
      <c r="A110" s="38"/>
      <c r="B110" s="39"/>
      <c r="C110" s="40"/>
      <c r="D110" s="41"/>
      <c r="E110" s="41"/>
      <c r="F110" s="38"/>
      <c r="G110" s="39"/>
      <c r="H110" s="40"/>
      <c r="I110" s="41"/>
      <c r="K110" s="38"/>
      <c r="L110" s="39"/>
      <c r="M110" s="40"/>
      <c r="N110" s="41"/>
    </row>
    <row r="111" spans="1:14">
      <c r="A111" s="38"/>
      <c r="B111" s="39"/>
      <c r="C111" s="40"/>
      <c r="D111" s="41"/>
      <c r="E111" s="41"/>
      <c r="F111" s="38"/>
      <c r="G111" s="39"/>
      <c r="H111" s="40"/>
      <c r="I111" s="41"/>
      <c r="K111" s="38"/>
      <c r="L111" s="39"/>
      <c r="M111" s="40"/>
      <c r="N111" s="41"/>
    </row>
    <row r="112" spans="1:14">
      <c r="A112" s="38"/>
      <c r="B112" s="39"/>
      <c r="C112" s="40"/>
      <c r="D112" s="41"/>
      <c r="F112" s="38"/>
      <c r="G112" s="39"/>
      <c r="H112" s="40"/>
      <c r="I112" s="41"/>
      <c r="K112" s="38"/>
      <c r="L112" s="39"/>
      <c r="M112" s="40"/>
      <c r="N112" s="41"/>
    </row>
    <row r="113" spans="1:14">
      <c r="A113" s="38"/>
      <c r="B113" s="39"/>
      <c r="C113" s="40"/>
      <c r="D113" s="41"/>
      <c r="F113" s="38"/>
      <c r="G113" s="39"/>
      <c r="H113" s="40"/>
      <c r="I113" s="41"/>
      <c r="K113" s="38"/>
      <c r="L113" s="39"/>
      <c r="M113" s="40"/>
      <c r="N113" s="41"/>
    </row>
    <row r="114" spans="1:14">
      <c r="A114" s="38"/>
      <c r="B114" s="39"/>
      <c r="C114" s="40"/>
      <c r="D114" s="41"/>
      <c r="F114" s="38"/>
      <c r="G114" s="39"/>
      <c r="H114" s="40"/>
      <c r="I114" s="41"/>
      <c r="K114" s="38"/>
      <c r="L114" s="39"/>
      <c r="M114" s="40"/>
      <c r="N114" s="41"/>
    </row>
    <row r="115" spans="1:14">
      <c r="A115" s="42"/>
      <c r="B115" s="43"/>
      <c r="C115" s="44"/>
      <c r="D115" s="45"/>
      <c r="F115" s="42"/>
      <c r="G115" s="43"/>
      <c r="H115" s="44"/>
      <c r="I115" s="45"/>
      <c r="K115" s="42"/>
      <c r="L115" s="43"/>
      <c r="M115" s="44"/>
      <c r="N115" s="45"/>
    </row>
    <row r="116" spans="1:14">
      <c r="A116" s="26" t="s">
        <v>11</v>
      </c>
      <c r="B116" s="27">
        <f>SUM(B110:B115)</f>
        <v>0</v>
      </c>
      <c r="C116" s="28" t="s">
        <v>11</v>
      </c>
      <c r="D116" s="29">
        <f>SUM(D110:D115)</f>
        <v>0</v>
      </c>
      <c r="F116" s="26" t="s">
        <v>11</v>
      </c>
      <c r="G116" s="27">
        <f>SUM(G110:G115)</f>
        <v>0</v>
      </c>
      <c r="H116" s="28" t="s">
        <v>11</v>
      </c>
      <c r="I116" s="29">
        <f>SUM(I110:I115)</f>
        <v>0</v>
      </c>
      <c r="K116" s="26" t="s">
        <v>11</v>
      </c>
      <c r="L116" s="27">
        <f>SUM(L110:L115)</f>
        <v>0</v>
      </c>
      <c r="M116" s="28" t="s">
        <v>11</v>
      </c>
      <c r="N116" s="29">
        <f>SUM(N110:N115)</f>
        <v>0</v>
      </c>
    </row>
    <row r="117" spans="1:14" ht="15.75" thickBot="1">
      <c r="A117" s="102" t="s">
        <v>10</v>
      </c>
      <c r="B117" s="103"/>
      <c r="C117" s="104" t="s">
        <v>10</v>
      </c>
      <c r="D117" s="105"/>
      <c r="F117" s="102" t="s">
        <v>10</v>
      </c>
      <c r="G117" s="103"/>
      <c r="H117" s="104" t="s">
        <v>10</v>
      </c>
      <c r="I117" s="105"/>
      <c r="K117" s="102" t="s">
        <v>10</v>
      </c>
      <c r="L117" s="103"/>
      <c r="M117" s="104" t="s">
        <v>10</v>
      </c>
      <c r="N117" s="105"/>
    </row>
    <row r="119" spans="1:14" ht="15.75" thickBot="1"/>
    <row r="120" spans="1:14">
      <c r="A120" s="67" t="s">
        <v>31</v>
      </c>
      <c r="B120" s="68"/>
      <c r="C120" s="68"/>
      <c r="D120" s="69"/>
      <c r="F120" s="67" t="s">
        <v>32</v>
      </c>
      <c r="G120" s="68"/>
      <c r="H120" s="68"/>
      <c r="I120" s="69"/>
      <c r="K120" s="67" t="s">
        <v>33</v>
      </c>
      <c r="L120" s="68"/>
      <c r="M120" s="68"/>
      <c r="N120" s="69"/>
    </row>
    <row r="121" spans="1:14">
      <c r="A121" s="59" t="s">
        <v>9</v>
      </c>
      <c r="B121" s="60"/>
      <c r="C121" s="61" t="s">
        <v>5</v>
      </c>
      <c r="D121" s="62"/>
      <c r="F121" s="59" t="s">
        <v>9</v>
      </c>
      <c r="G121" s="60"/>
      <c r="H121" s="61" t="s">
        <v>5</v>
      </c>
      <c r="I121" s="62"/>
      <c r="K121" s="59" t="s">
        <v>9</v>
      </c>
      <c r="L121" s="60"/>
      <c r="M121" s="61" t="s">
        <v>5</v>
      </c>
      <c r="N121" s="62"/>
    </row>
    <row r="122" spans="1:14">
      <c r="A122" s="6" t="s">
        <v>10</v>
      </c>
      <c r="B122" s="14"/>
      <c r="C122" s="12" t="s">
        <v>10</v>
      </c>
      <c r="D122" s="13"/>
      <c r="E122" s="41"/>
      <c r="F122" s="6" t="s">
        <v>10</v>
      </c>
      <c r="G122" s="14"/>
      <c r="H122" s="12" t="s">
        <v>10</v>
      </c>
      <c r="I122" s="13"/>
      <c r="K122" s="6" t="s">
        <v>10</v>
      </c>
      <c r="L122" s="14"/>
      <c r="M122" s="12" t="s">
        <v>10</v>
      </c>
      <c r="N122" s="13"/>
    </row>
    <row r="123" spans="1:14">
      <c r="A123" s="38"/>
      <c r="B123" s="39"/>
      <c r="C123" s="49"/>
      <c r="D123" s="41"/>
      <c r="E123" s="41"/>
      <c r="F123" s="38"/>
      <c r="G123" s="39"/>
      <c r="H123" s="40"/>
      <c r="I123" s="41"/>
      <c r="K123" s="38"/>
      <c r="L123" s="39"/>
      <c r="M123" s="40"/>
      <c r="N123" s="41"/>
    </row>
    <row r="124" spans="1:14">
      <c r="A124" s="38"/>
      <c r="B124" s="39"/>
      <c r="C124" s="40"/>
      <c r="D124" s="41"/>
      <c r="E124" s="41"/>
      <c r="F124" s="38"/>
      <c r="G124" s="39"/>
      <c r="H124" s="40"/>
      <c r="I124" s="41"/>
      <c r="K124" s="38"/>
      <c r="L124" s="39"/>
      <c r="M124" s="40"/>
      <c r="N124" s="41"/>
    </row>
    <row r="125" spans="1:14">
      <c r="A125" s="38"/>
      <c r="B125" s="39"/>
      <c r="C125" s="40"/>
      <c r="D125" s="41"/>
      <c r="F125" s="38"/>
      <c r="G125" s="39"/>
      <c r="H125" s="40"/>
      <c r="I125" s="41"/>
      <c r="K125" s="38"/>
      <c r="L125" s="39"/>
      <c r="M125" s="40"/>
      <c r="N125" s="41"/>
    </row>
    <row r="126" spans="1:14">
      <c r="A126" s="38"/>
      <c r="B126" s="39"/>
      <c r="C126" s="40"/>
      <c r="D126" s="41"/>
      <c r="F126" s="38"/>
      <c r="G126" s="39"/>
      <c r="H126" s="40"/>
      <c r="I126" s="41"/>
      <c r="K126" s="38"/>
      <c r="L126" s="39"/>
      <c r="M126" s="40"/>
      <c r="N126" s="41"/>
    </row>
    <row r="127" spans="1:14">
      <c r="A127" s="42"/>
      <c r="B127" s="43"/>
      <c r="C127" s="44"/>
      <c r="D127" s="45"/>
      <c r="F127" s="42"/>
      <c r="G127" s="43"/>
      <c r="H127" s="44"/>
      <c r="I127" s="45"/>
      <c r="K127" s="42"/>
      <c r="L127" s="43"/>
      <c r="M127" s="44"/>
      <c r="N127" s="45"/>
    </row>
    <row r="128" spans="1:14">
      <c r="A128" s="26" t="s">
        <v>11</v>
      </c>
      <c r="B128" s="27">
        <f>SUM(B123:B127)</f>
        <v>0</v>
      </c>
      <c r="C128" s="28" t="s">
        <v>11</v>
      </c>
      <c r="D128" s="29">
        <f>SUM(D123:D127)</f>
        <v>0</v>
      </c>
      <c r="F128" s="26" t="s">
        <v>11</v>
      </c>
      <c r="G128" s="27">
        <f>SUM(G123:G127)</f>
        <v>0</v>
      </c>
      <c r="H128" s="28" t="s">
        <v>11</v>
      </c>
      <c r="I128" s="29">
        <f>SUM(I123:I127)</f>
        <v>0</v>
      </c>
      <c r="K128" s="26" t="s">
        <v>11</v>
      </c>
      <c r="L128" s="27">
        <f>SUM(L123:L127)</f>
        <v>0</v>
      </c>
      <c r="M128" s="28" t="s">
        <v>11</v>
      </c>
      <c r="N128" s="29">
        <f>SUM(N123:N127)</f>
        <v>0</v>
      </c>
    </row>
    <row r="129" spans="1:14" ht="15.75" thickBot="1">
      <c r="A129" s="102" t="s">
        <v>10</v>
      </c>
      <c r="B129" s="103"/>
      <c r="C129" s="104" t="s">
        <v>10</v>
      </c>
      <c r="D129" s="105"/>
      <c r="F129" s="102" t="s">
        <v>10</v>
      </c>
      <c r="G129" s="103"/>
      <c r="H129" s="104" t="s">
        <v>10</v>
      </c>
      <c r="I129" s="105"/>
      <c r="K129" s="102" t="s">
        <v>10</v>
      </c>
      <c r="L129" s="103"/>
      <c r="M129" s="104" t="s">
        <v>10</v>
      </c>
      <c r="N129" s="105"/>
    </row>
    <row r="131" spans="1:14" ht="15.75" thickBot="1"/>
    <row r="132" spans="1:14">
      <c r="A132" s="67" t="s">
        <v>34</v>
      </c>
      <c r="B132" s="68"/>
      <c r="C132" s="68"/>
      <c r="D132" s="69"/>
      <c r="F132" s="67" t="s">
        <v>35</v>
      </c>
      <c r="G132" s="68"/>
      <c r="H132" s="68"/>
      <c r="I132" s="69"/>
      <c r="K132" s="67" t="s">
        <v>36</v>
      </c>
      <c r="L132" s="68"/>
      <c r="M132" s="68"/>
      <c r="N132" s="69"/>
    </row>
    <row r="133" spans="1:14">
      <c r="A133" s="59" t="s">
        <v>9</v>
      </c>
      <c r="B133" s="60"/>
      <c r="C133" s="61" t="s">
        <v>5</v>
      </c>
      <c r="D133" s="62"/>
      <c r="F133" s="59" t="s">
        <v>9</v>
      </c>
      <c r="G133" s="60"/>
      <c r="H133" s="61" t="s">
        <v>5</v>
      </c>
      <c r="I133" s="62"/>
      <c r="K133" s="59" t="s">
        <v>9</v>
      </c>
      <c r="L133" s="60"/>
      <c r="M133" s="61" t="s">
        <v>5</v>
      </c>
      <c r="N133" s="62"/>
    </row>
    <row r="134" spans="1:14">
      <c r="A134" s="6" t="s">
        <v>10</v>
      </c>
      <c r="B134" s="14"/>
      <c r="C134" s="12" t="s">
        <v>10</v>
      </c>
      <c r="D134" s="13"/>
      <c r="F134" s="6" t="s">
        <v>10</v>
      </c>
      <c r="G134" s="14"/>
      <c r="H134" s="12" t="s">
        <v>10</v>
      </c>
      <c r="I134" s="13"/>
      <c r="K134" s="6" t="s">
        <v>10</v>
      </c>
      <c r="L134" s="51"/>
      <c r="M134" s="12" t="s">
        <v>10</v>
      </c>
      <c r="N134" s="13"/>
    </row>
    <row r="135" spans="1:14">
      <c r="A135" s="38"/>
      <c r="B135" s="39"/>
      <c r="C135" s="40"/>
      <c r="D135" s="41"/>
      <c r="F135" s="38"/>
      <c r="G135" s="39"/>
      <c r="H135" s="40"/>
      <c r="I135" s="41"/>
      <c r="K135" s="38"/>
      <c r="L135" s="39"/>
      <c r="M135" s="40"/>
      <c r="N135" s="41"/>
    </row>
    <row r="136" spans="1:14">
      <c r="A136" s="38"/>
      <c r="B136" s="39"/>
      <c r="C136" s="40"/>
      <c r="D136" s="41"/>
      <c r="F136" s="38"/>
      <c r="G136" s="39"/>
      <c r="H136" s="40"/>
      <c r="I136" s="41"/>
      <c r="K136" s="38"/>
      <c r="L136" s="39"/>
      <c r="M136" s="40"/>
      <c r="N136" s="41"/>
    </row>
    <row r="137" spans="1:14">
      <c r="A137" s="38"/>
      <c r="B137" s="39"/>
      <c r="C137" s="40"/>
      <c r="D137" s="41"/>
      <c r="F137" s="38"/>
      <c r="G137" s="39"/>
      <c r="H137" s="40"/>
      <c r="I137" s="41"/>
      <c r="K137" s="38"/>
      <c r="L137" s="39"/>
      <c r="M137" s="40"/>
      <c r="N137" s="41"/>
    </row>
    <row r="138" spans="1:14">
      <c r="A138" s="38"/>
      <c r="B138" s="39"/>
      <c r="C138" s="40"/>
      <c r="D138" s="41"/>
      <c r="F138" s="38"/>
      <c r="G138" s="39"/>
      <c r="H138" s="40"/>
      <c r="I138" s="41"/>
      <c r="K138" s="38"/>
      <c r="L138" s="39"/>
      <c r="M138" s="40"/>
      <c r="N138" s="41"/>
    </row>
    <row r="139" spans="1:14">
      <c r="A139" s="38"/>
      <c r="B139" s="39"/>
      <c r="C139" s="40"/>
      <c r="D139" s="41"/>
      <c r="F139" s="38"/>
      <c r="G139" s="39"/>
      <c r="H139" s="40"/>
      <c r="I139" s="41"/>
      <c r="K139" s="38"/>
      <c r="L139" s="39"/>
      <c r="M139" s="40"/>
      <c r="N139" s="41"/>
    </row>
    <row r="140" spans="1:14">
      <c r="A140" s="42"/>
      <c r="B140" s="43"/>
      <c r="C140" s="44"/>
      <c r="D140" s="45"/>
      <c r="F140" s="42"/>
      <c r="G140" s="43"/>
      <c r="H140" s="44"/>
      <c r="I140" s="45"/>
      <c r="K140" s="42"/>
      <c r="L140" s="43"/>
      <c r="M140" s="44"/>
      <c r="N140" s="45"/>
    </row>
    <row r="141" spans="1:14">
      <c r="A141" s="26" t="s">
        <v>11</v>
      </c>
      <c r="B141" s="27">
        <f>SUM(B135:B140)</f>
        <v>0</v>
      </c>
      <c r="C141" s="28" t="s">
        <v>11</v>
      </c>
      <c r="D141" s="29">
        <f>SUM(D135:D140)</f>
        <v>0</v>
      </c>
      <c r="F141" s="26" t="s">
        <v>11</v>
      </c>
      <c r="G141" s="27">
        <f>SUM(G135:G140)</f>
        <v>0</v>
      </c>
      <c r="H141" s="28" t="s">
        <v>11</v>
      </c>
      <c r="I141" s="29">
        <f>SUM(I135:I140)</f>
        <v>0</v>
      </c>
      <c r="K141" s="26" t="s">
        <v>11</v>
      </c>
      <c r="L141" s="27">
        <f>SUM(L135:L140)</f>
        <v>0</v>
      </c>
      <c r="M141" s="28" t="s">
        <v>11</v>
      </c>
      <c r="N141" s="29">
        <f>SUM(N135:N140)</f>
        <v>0</v>
      </c>
    </row>
    <row r="142" spans="1:14" ht="15.75" thickBot="1">
      <c r="A142" s="102" t="s">
        <v>10</v>
      </c>
      <c r="B142" s="103"/>
      <c r="C142" s="104" t="s">
        <v>10</v>
      </c>
      <c r="D142" s="105"/>
      <c r="F142" s="102" t="s">
        <v>10</v>
      </c>
      <c r="G142" s="103"/>
      <c r="H142" s="104" t="s">
        <v>10</v>
      </c>
      <c r="I142" s="105"/>
      <c r="K142" s="102" t="s">
        <v>10</v>
      </c>
      <c r="L142" s="103"/>
      <c r="M142" s="104" t="s">
        <v>10</v>
      </c>
      <c r="N142" s="105"/>
    </row>
    <row r="144" spans="1:14" ht="15.75" thickBot="1"/>
    <row r="145" spans="1:9">
      <c r="A145" s="67" t="s">
        <v>37</v>
      </c>
      <c r="B145" s="68"/>
      <c r="C145" s="68"/>
      <c r="D145" s="69"/>
      <c r="F145" s="67" t="s">
        <v>37</v>
      </c>
      <c r="G145" s="68"/>
      <c r="H145" s="68"/>
      <c r="I145" s="69"/>
    </row>
    <row r="146" spans="1:9">
      <c r="A146" s="59" t="s">
        <v>9</v>
      </c>
      <c r="B146" s="60"/>
      <c r="C146" s="61" t="s">
        <v>5</v>
      </c>
      <c r="D146" s="62"/>
      <c r="F146" s="59" t="s">
        <v>9</v>
      </c>
      <c r="G146" s="60"/>
      <c r="H146" s="61" t="s">
        <v>5</v>
      </c>
      <c r="I146" s="62"/>
    </row>
    <row r="147" spans="1:9">
      <c r="A147" s="6" t="s">
        <v>10</v>
      </c>
      <c r="B147" s="14"/>
      <c r="C147" s="12" t="s">
        <v>10</v>
      </c>
      <c r="D147" s="13"/>
      <c r="F147" s="6" t="s">
        <v>10</v>
      </c>
      <c r="G147" s="14"/>
      <c r="H147" s="12" t="s">
        <v>10</v>
      </c>
      <c r="I147" s="13"/>
    </row>
    <row r="148" spans="1:9">
      <c r="A148" s="38"/>
      <c r="B148" s="39"/>
      <c r="C148" s="40"/>
      <c r="D148" s="41"/>
      <c r="F148" s="38"/>
      <c r="G148" s="39"/>
      <c r="H148" s="40"/>
      <c r="I148" s="41"/>
    </row>
    <row r="149" spans="1:9">
      <c r="A149" s="38"/>
      <c r="B149" s="39"/>
      <c r="C149" s="40"/>
      <c r="D149" s="41"/>
      <c r="F149" s="38"/>
      <c r="G149" s="39"/>
      <c r="H149" s="40"/>
      <c r="I149" s="41"/>
    </row>
    <row r="150" spans="1:9">
      <c r="A150" s="38"/>
      <c r="B150" s="39"/>
      <c r="C150" s="40"/>
      <c r="D150" s="41"/>
      <c r="F150" s="38"/>
      <c r="G150" s="39"/>
      <c r="H150" s="40"/>
      <c r="I150" s="41"/>
    </row>
    <row r="151" spans="1:9">
      <c r="A151" s="38"/>
      <c r="B151" s="39"/>
      <c r="C151" s="40"/>
      <c r="D151" s="41"/>
      <c r="F151" s="38"/>
      <c r="G151" s="39"/>
      <c r="H151" s="40"/>
      <c r="I151" s="41"/>
    </row>
    <row r="152" spans="1:9">
      <c r="A152" s="38"/>
      <c r="B152" s="39"/>
      <c r="C152" s="40"/>
      <c r="D152" s="41"/>
      <c r="F152" s="38"/>
      <c r="G152" s="39"/>
      <c r="H152" s="40"/>
      <c r="I152" s="41"/>
    </row>
    <row r="153" spans="1:9">
      <c r="A153" s="42"/>
      <c r="B153" s="43"/>
      <c r="C153" s="44"/>
      <c r="D153" s="45"/>
      <c r="F153" s="42"/>
      <c r="G153" s="43"/>
      <c r="H153" s="44"/>
      <c r="I153" s="45"/>
    </row>
    <row r="154" spans="1:9">
      <c r="A154" s="26" t="s">
        <v>11</v>
      </c>
      <c r="B154" s="27">
        <f>SUM(B148:B153)</f>
        <v>0</v>
      </c>
      <c r="C154" s="28" t="s">
        <v>11</v>
      </c>
      <c r="D154" s="29">
        <f>SUM(D148:D153)</f>
        <v>0</v>
      </c>
      <c r="F154" s="26" t="s">
        <v>11</v>
      </c>
      <c r="G154" s="27">
        <f>SUM(G148:G153)</f>
        <v>0</v>
      </c>
      <c r="H154" s="28" t="s">
        <v>11</v>
      </c>
      <c r="I154" s="29">
        <f>SUM(I148:I153)</f>
        <v>0</v>
      </c>
    </row>
    <row r="155" spans="1:9" ht="15.75" thickBot="1">
      <c r="A155" s="102" t="s">
        <v>10</v>
      </c>
      <c r="B155" s="103"/>
      <c r="C155" s="104" t="s">
        <v>10</v>
      </c>
      <c r="D155" s="105"/>
      <c r="F155" s="102" t="s">
        <v>10</v>
      </c>
      <c r="G155" s="103"/>
      <c r="H155" s="104" t="s">
        <v>10</v>
      </c>
      <c r="I155" s="105"/>
    </row>
  </sheetData>
  <mergeCells count="87">
    <mergeCell ref="K133:L133"/>
    <mergeCell ref="M133:N133"/>
    <mergeCell ref="A145:D145"/>
    <mergeCell ref="F145:I145"/>
    <mergeCell ref="A146:B146"/>
    <mergeCell ref="C146:D146"/>
    <mergeCell ref="F146:G146"/>
    <mergeCell ref="H146:I146"/>
    <mergeCell ref="C121:D121"/>
    <mergeCell ref="F121:G121"/>
    <mergeCell ref="H121:I121"/>
    <mergeCell ref="K121:L121"/>
    <mergeCell ref="M121:N121"/>
    <mergeCell ref="A132:D132"/>
    <mergeCell ref="F132:I132"/>
    <mergeCell ref="K132:N132"/>
    <mergeCell ref="K90:L90"/>
    <mergeCell ref="M90:N90"/>
    <mergeCell ref="A107:D107"/>
    <mergeCell ref="F107:I107"/>
    <mergeCell ref="K107:N107"/>
    <mergeCell ref="A108:B108"/>
    <mergeCell ref="C108:D108"/>
    <mergeCell ref="F108:G108"/>
    <mergeCell ref="H108:I108"/>
    <mergeCell ref="K108:L108"/>
    <mergeCell ref="C72:D72"/>
    <mergeCell ref="F72:G72"/>
    <mergeCell ref="H72:I72"/>
    <mergeCell ref="K72:L72"/>
    <mergeCell ref="M72:N72"/>
    <mergeCell ref="A89:D89"/>
    <mergeCell ref="F89:I89"/>
    <mergeCell ref="K89:N89"/>
    <mergeCell ref="K31:L31"/>
    <mergeCell ref="M31:N31"/>
    <mergeCell ref="A48:D48"/>
    <mergeCell ref="F48:I48"/>
    <mergeCell ref="K48:N48"/>
    <mergeCell ref="A49:B49"/>
    <mergeCell ref="C49:D49"/>
    <mergeCell ref="F49:G49"/>
    <mergeCell ref="H49:I49"/>
    <mergeCell ref="K49:L49"/>
    <mergeCell ref="C13:D13"/>
    <mergeCell ref="F13:G13"/>
    <mergeCell ref="H13:I13"/>
    <mergeCell ref="K13:L13"/>
    <mergeCell ref="M13:N13"/>
    <mergeCell ref="A30:D30"/>
    <mergeCell ref="F30:I30"/>
    <mergeCell ref="K30:N30"/>
    <mergeCell ref="A1:D1"/>
    <mergeCell ref="F1:I1"/>
    <mergeCell ref="K1:N1"/>
    <mergeCell ref="A2:B2"/>
    <mergeCell ref="C2:D2"/>
    <mergeCell ref="F2:G2"/>
    <mergeCell ref="H2:I2"/>
    <mergeCell ref="K2:L2"/>
    <mergeCell ref="M2:N2"/>
    <mergeCell ref="A133:B133"/>
    <mergeCell ref="C133:D133"/>
    <mergeCell ref="F133:G133"/>
    <mergeCell ref="H133:I133"/>
    <mergeCell ref="A120:D120"/>
    <mergeCell ref="F120:I120"/>
    <mergeCell ref="K120:N120"/>
    <mergeCell ref="A121:B121"/>
    <mergeCell ref="M108:N108"/>
    <mergeCell ref="A90:B90"/>
    <mergeCell ref="C90:D90"/>
    <mergeCell ref="F90:G90"/>
    <mergeCell ref="H90:I90"/>
    <mergeCell ref="A71:D71"/>
    <mergeCell ref="F71:I71"/>
    <mergeCell ref="K71:N71"/>
    <mergeCell ref="A72:B72"/>
    <mergeCell ref="M49:N49"/>
    <mergeCell ref="A31:B31"/>
    <mergeCell ref="C31:D31"/>
    <mergeCell ref="F31:G31"/>
    <mergeCell ref="H31:I31"/>
    <mergeCell ref="A12:D12"/>
    <mergeCell ref="F12:I12"/>
    <mergeCell ref="K12:N12"/>
    <mergeCell ref="A13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Самолетики задача</vt:lpstr>
      <vt:lpstr>Расчет задача</vt:lpstr>
      <vt:lpstr>Самолетики все</vt:lpstr>
    </vt:vector>
  </TitlesOfParts>
  <Company>Marina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</dc:creator>
  <cp:lastModifiedBy>user1</cp:lastModifiedBy>
  <cp:lastPrinted>2014-01-08T07:54:46Z</cp:lastPrinted>
  <dcterms:created xsi:type="dcterms:W3CDTF">2011-12-17T18:13:01Z</dcterms:created>
  <dcterms:modified xsi:type="dcterms:W3CDTF">2014-01-08T08:55:41Z</dcterms:modified>
</cp:coreProperties>
</file>