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журнал2015" sheetId="1" r:id="rId1"/>
    <sheet name="015" sheetId="7" r:id="rId2"/>
    <sheet name="01" sheetId="8" r:id="rId3"/>
    <sheet name="08" sheetId="9" r:id="rId4"/>
    <sheet name="10" sheetId="2" r:id="rId5"/>
    <sheet name="41" sheetId="3" r:id="rId6"/>
    <sheet name="44" sheetId="10" r:id="rId7"/>
    <sheet name="50" sheetId="27" r:id="rId8"/>
    <sheet name="51" sheetId="11" r:id="rId9"/>
    <sheet name="60" sheetId="12" r:id="rId10"/>
    <sheet name="62" sheetId="13" r:id="rId11"/>
    <sheet name="66" sheetId="4" r:id="rId12"/>
    <sheet name="68.1" sheetId="14" r:id="rId13"/>
    <sheet name="68.2" sheetId="15" r:id="rId14"/>
    <sheet name="69.1" sheetId="16" r:id="rId15"/>
    <sheet name="69.2" sheetId="17" r:id="rId16"/>
    <sheet name="70" sheetId="19" r:id="rId17"/>
    <sheet name="75" sheetId="5" r:id="rId18"/>
    <sheet name="76" sheetId="20" r:id="rId19"/>
    <sheet name="84" sheetId="28" r:id="rId20"/>
    <sheet name="80" sheetId="25" r:id="rId21"/>
    <sheet name="90" sheetId="26" r:id="rId22"/>
    <sheet name="91.2" sheetId="23" r:id="rId23"/>
    <sheet name="97" sheetId="24" r:id="rId24"/>
    <sheet name="99" sheetId="6" r:id="rId25"/>
  </sheets>
  <definedNames>
    <definedName name="_xlnm._FilterDatabase" localSheetId="0" hidden="1">журнал2015!$A$2:$G$210</definedName>
  </definedNames>
  <calcPr calcId="145621"/>
</workbook>
</file>

<file path=xl/calcChain.xml><?xml version="1.0" encoding="utf-8"?>
<calcChain xmlns="http://schemas.openxmlformats.org/spreadsheetml/2006/main">
  <c r="C113" i="11" l="1"/>
  <c r="C29" i="28" l="1"/>
  <c r="D28" i="28"/>
  <c r="B22" i="26"/>
  <c r="C28" i="28" l="1"/>
  <c r="D9" i="26" l="1"/>
  <c r="C3" i="13"/>
  <c r="C29" i="13" l="1"/>
  <c r="D112" i="11"/>
  <c r="C53" i="23"/>
  <c r="D28" i="27" l="1"/>
  <c r="C28" i="27"/>
  <c r="C37" i="10"/>
  <c r="C29" i="27" l="1"/>
  <c r="D31" i="25"/>
  <c r="C29" i="9" l="1"/>
  <c r="I9" i="26" l="1"/>
  <c r="H9" i="26"/>
  <c r="H10" i="26" s="1"/>
  <c r="C9" i="26"/>
  <c r="D10" i="26" l="1"/>
  <c r="M4" i="26" s="1"/>
  <c r="M12" i="26" l="1"/>
  <c r="N11" i="26"/>
  <c r="M11" i="26"/>
  <c r="D30" i="25"/>
  <c r="C30" i="25"/>
  <c r="D30" i="24"/>
  <c r="C30" i="24"/>
  <c r="D53" i="23"/>
  <c r="C54" i="23" s="1"/>
  <c r="D28" i="20"/>
  <c r="C28" i="20"/>
  <c r="C29" i="20" s="1"/>
  <c r="D28" i="19"/>
  <c r="C28" i="19"/>
  <c r="D28" i="17"/>
  <c r="C28" i="17"/>
  <c r="D28" i="16"/>
  <c r="C28" i="16"/>
  <c r="D28" i="15"/>
  <c r="C28" i="15"/>
  <c r="D28" i="14"/>
  <c r="C28" i="14"/>
  <c r="D28" i="13"/>
  <c r="C28" i="13"/>
  <c r="D28" i="12"/>
  <c r="C28" i="12"/>
  <c r="C112" i="11"/>
  <c r="D37" i="10"/>
  <c r="C38" i="10" s="1"/>
  <c r="D28" i="9"/>
  <c r="C28" i="9"/>
  <c r="D28" i="8"/>
  <c r="C28" i="8"/>
  <c r="C29" i="8" s="1"/>
  <c r="D28" i="7"/>
  <c r="C28" i="7"/>
  <c r="D28" i="6"/>
  <c r="C28" i="6"/>
  <c r="D28" i="5"/>
  <c r="C28" i="5"/>
  <c r="D28" i="4"/>
  <c r="C28" i="4"/>
  <c r="D28" i="3"/>
  <c r="C28" i="3"/>
  <c r="D28" i="2"/>
  <c r="C28" i="2"/>
  <c r="C29" i="2" s="1"/>
  <c r="D29" i="6" l="1"/>
  <c r="D29" i="19"/>
  <c r="D29" i="17"/>
  <c r="D29" i="16"/>
  <c r="D29" i="14"/>
  <c r="C29" i="12"/>
  <c r="D29" i="15"/>
  <c r="D29" i="4"/>
  <c r="C31" i="24"/>
  <c r="C29" i="7"/>
  <c r="C29" i="5"/>
  <c r="C29" i="3"/>
</calcChain>
</file>

<file path=xl/sharedStrings.xml><?xml version="1.0" encoding="utf-8"?>
<sst xmlns="http://schemas.openxmlformats.org/spreadsheetml/2006/main" count="949" uniqueCount="204">
  <si>
    <t xml:space="preserve">дата </t>
  </si>
  <si>
    <t>Операция</t>
  </si>
  <si>
    <t>документ</t>
  </si>
  <si>
    <t>Контрагент</t>
  </si>
  <si>
    <t>сумма</t>
  </si>
  <si>
    <t>Д</t>
  </si>
  <si>
    <t>К</t>
  </si>
  <si>
    <t>Проводки</t>
  </si>
  <si>
    <t>Беляк С.Н.</t>
  </si>
  <si>
    <t>Комиссия банка</t>
  </si>
  <si>
    <t>91.2</t>
  </si>
  <si>
    <t>Краткосрочный займ</t>
  </si>
  <si>
    <t>ордер 4</t>
  </si>
  <si>
    <t>п.п.1</t>
  </si>
  <si>
    <t>60</t>
  </si>
  <si>
    <t>69.2</t>
  </si>
  <si>
    <t>69.1</t>
  </si>
  <si>
    <t>п.п.2</t>
  </si>
  <si>
    <t>ИФНС РФ</t>
  </si>
  <si>
    <t>п.п.6</t>
  </si>
  <si>
    <t>п.п.5</t>
  </si>
  <si>
    <t>п.п.7</t>
  </si>
  <si>
    <t>п.п.8</t>
  </si>
  <si>
    <t>Оплата ТМЦ</t>
  </si>
  <si>
    <t>п.п.9</t>
  </si>
  <si>
    <t>п.п.10</t>
  </si>
  <si>
    <t>накл.</t>
  </si>
  <si>
    <t>п.п.11</t>
  </si>
  <si>
    <t>п.п.12</t>
  </si>
  <si>
    <t>п.п.13</t>
  </si>
  <si>
    <t>п.п.15</t>
  </si>
  <si>
    <t>п.п.14</t>
  </si>
  <si>
    <t>ордер 12</t>
  </si>
  <si>
    <t>п.п.17</t>
  </si>
  <si>
    <t>ЗАО "АМЕТИС"</t>
  </si>
  <si>
    <t>п.п.4</t>
  </si>
  <si>
    <t>Оплата от покупателя</t>
  </si>
  <si>
    <t>ООО "Вилена"</t>
  </si>
  <si>
    <t>п.п.16</t>
  </si>
  <si>
    <t>п.п.19</t>
  </si>
  <si>
    <t>п.п.20</t>
  </si>
  <si>
    <t>п.п.21</t>
  </si>
  <si>
    <t>п.п.22</t>
  </si>
  <si>
    <t>п.п.24</t>
  </si>
  <si>
    <t>п.п.23</t>
  </si>
  <si>
    <t>62</t>
  </si>
  <si>
    <t>90.1</t>
  </si>
  <si>
    <t>90.2</t>
  </si>
  <si>
    <t>накл.3</t>
  </si>
  <si>
    <t>накл.5</t>
  </si>
  <si>
    <t>сальдо</t>
  </si>
  <si>
    <t>итого</t>
  </si>
  <si>
    <t>обороты</t>
  </si>
  <si>
    <t>90.9</t>
  </si>
  <si>
    <t>п.п3</t>
  </si>
  <si>
    <t xml:space="preserve">ФСС </t>
  </si>
  <si>
    <t>ПФРФ</t>
  </si>
  <si>
    <t>ордер 35</t>
  </si>
  <si>
    <t>УБРИР</t>
  </si>
  <si>
    <t>ордер 18</t>
  </si>
  <si>
    <t>Оплата за упаковку</t>
  </si>
  <si>
    <t>ООО "Сиб-Пресс"</t>
  </si>
  <si>
    <t>с-ф№</t>
  </si>
  <si>
    <t>накл.№1</t>
  </si>
  <si>
    <t>Реализация</t>
  </si>
  <si>
    <t>Оплата услуг по исп.программы "Эльба"</t>
  </si>
  <si>
    <t>квит.6</t>
  </si>
  <si>
    <t>ЗАО ПФ "СКБ КОНТУР"</t>
  </si>
  <si>
    <t>ООО "Сырьевая Компания Сибири"</t>
  </si>
  <si>
    <t>Транспортные услуги</t>
  </si>
  <si>
    <t>ООО "Деловые Линии"</t>
  </si>
  <si>
    <t>Поступление ТМЦ</t>
  </si>
  <si>
    <t>накл.№</t>
  </si>
  <si>
    <t>ордер 1</t>
  </si>
  <si>
    <t>ИП Санников Евгений Фёдорович</t>
  </si>
  <si>
    <t>ордер 397</t>
  </si>
  <si>
    <t>ООО НИЦЭР "ГОРО"</t>
  </si>
  <si>
    <t>ордер 410</t>
  </si>
  <si>
    <t>Перечисление НДФЛ за январь 2015г</t>
  </si>
  <si>
    <t>ООО "Пластинтек"</t>
  </si>
  <si>
    <t>Поступление материалов</t>
  </si>
  <si>
    <t>накл.2</t>
  </si>
  <si>
    <t>Перечисление НДФЛ за февраль 2015г</t>
  </si>
  <si>
    <t>Перечисление страх.взносов за февр.2015 г</t>
  </si>
  <si>
    <t>ООО НатурВита</t>
  </si>
  <si>
    <t>ООО "Новая Сибирская Фабрика Печати"</t>
  </si>
  <si>
    <t>Расходы по декларированию продукции</t>
  </si>
  <si>
    <t>ООО "Гарант"</t>
  </si>
  <si>
    <t>Перечисление НДФЛ за март 2015г</t>
  </si>
  <si>
    <t>Уплата налога УСН за  2014г</t>
  </si>
  <si>
    <t>п.п.29</t>
  </si>
  <si>
    <t>Уплата налога УСН за 1 кв 2015г</t>
  </si>
  <si>
    <t>п.п.32</t>
  </si>
  <si>
    <t>накл.6</t>
  </si>
  <si>
    <t>п.п.33</t>
  </si>
  <si>
    <t>п.п.36</t>
  </si>
  <si>
    <t>Перечисление НДФЛ за апрель 2015г</t>
  </si>
  <si>
    <t>п.п.34</t>
  </si>
  <si>
    <t>п.п.35</t>
  </si>
  <si>
    <t>п.п.37</t>
  </si>
  <si>
    <t>п.п.40</t>
  </si>
  <si>
    <t>Перечисление НДФЛ за май 2015г</t>
  </si>
  <si>
    <t>п.п.39</t>
  </si>
  <si>
    <t>п.п.38</t>
  </si>
  <si>
    <t>п.п.41</t>
  </si>
  <si>
    <t>п.п.44</t>
  </si>
  <si>
    <t>Перечисление НДФЛ за июнь 2015г</t>
  </si>
  <si>
    <t>п.п.42</t>
  </si>
  <si>
    <t>п.п.43</t>
  </si>
  <si>
    <t>Налог УСН за полугодие 2015г</t>
  </si>
  <si>
    <t>п.п.45</t>
  </si>
  <si>
    <t>п.п.46</t>
  </si>
  <si>
    <t>накл.№5</t>
  </si>
  <si>
    <t>п.п.47</t>
  </si>
  <si>
    <t>ООО "НатурВита"</t>
  </si>
  <si>
    <t>п.п.48</t>
  </si>
  <si>
    <t>Оплата за материалы</t>
  </si>
  <si>
    <t>п.п.49</t>
  </si>
  <si>
    <t>Выдача наличных</t>
  </si>
  <si>
    <t>Касса</t>
  </si>
  <si>
    <t>Комиссия за выдачу ч.книжки</t>
  </si>
  <si>
    <t>Расчёт по краткосрочному займу</t>
  </si>
  <si>
    <t>р.ордер1</t>
  </si>
  <si>
    <t>п.п.52</t>
  </si>
  <si>
    <t>Перечисление НДФЛ за сентябрь 2015 г</t>
  </si>
  <si>
    <t>п.п.50</t>
  </si>
  <si>
    <t>п.п.51</t>
  </si>
  <si>
    <t>Налог УСН за 9 мес 2015г</t>
  </si>
  <si>
    <t>п.п.53</t>
  </si>
  <si>
    <t>Оплата материалов</t>
  </si>
  <si>
    <t>п.п.54</t>
  </si>
  <si>
    <t>"Новая Сибирская Фабрика Печати"</t>
  </si>
  <si>
    <t>п.п.58</t>
  </si>
  <si>
    <t>Перечисление НДФЛ за октябрь 2015 г</t>
  </si>
  <si>
    <t>п.п.57</t>
  </si>
  <si>
    <t>п.п.56</t>
  </si>
  <si>
    <t>Начисление зарплаты за декабрь 2014г</t>
  </si>
  <si>
    <t>р.ведомость</t>
  </si>
  <si>
    <t>Удержан НДФЛ 13% .Применен налоговый вычет 1400 руб</t>
  </si>
  <si>
    <t>68.2</t>
  </si>
  <si>
    <t>Начислены взносы в ПФ (20%) за дек.2014г</t>
  </si>
  <si>
    <t>Начислены взносы в ФСС на травматизм декабрь 2014г</t>
  </si>
  <si>
    <t>Списание себестоимости</t>
  </si>
  <si>
    <t>44</t>
  </si>
  <si>
    <t>97</t>
  </si>
  <si>
    <t>Стоимость программы учтена в расходах буд.периодов</t>
  </si>
  <si>
    <t>лицензия</t>
  </si>
  <si>
    <t>Стоимость лицензии списана в расходы</t>
  </si>
  <si>
    <t>Начисление зарплаты за январь 2015г</t>
  </si>
  <si>
    <t>Начислены взносы в ПФ (20%) за январь 2015г</t>
  </si>
  <si>
    <t>68.1</t>
  </si>
  <si>
    <t>Перечисление ФСС на травматизм за декабрь2014г</t>
  </si>
  <si>
    <t>Перечисление ФСС на травматизм за январь2015г</t>
  </si>
  <si>
    <t>Перечисление страх.взносов за дек.2014г</t>
  </si>
  <si>
    <t>Перечисление НДФЛ за декабрь 2014г</t>
  </si>
  <si>
    <t>Начислены взносы в ФСС на травматизм январь 2015г</t>
  </si>
  <si>
    <t>Перечисление страх.взносов за январь 2015г</t>
  </si>
  <si>
    <t>Начисление зарплаты за февраль 2015</t>
  </si>
  <si>
    <t>Начислены взносы в ПФ (20%) за февраль 2015г</t>
  </si>
  <si>
    <t>Начислены взносы в ФСС на травматизм февраль 2015г</t>
  </si>
  <si>
    <t>Перечисление ФСС на травматизм за февраль 2015г</t>
  </si>
  <si>
    <t>Начисление зарплаты за март 2015</t>
  </si>
  <si>
    <t>Перечисление ПФ страх.взносов за март 2015г</t>
  </si>
  <si>
    <t>Начисление зарплаты за апрель</t>
  </si>
  <si>
    <t>Начислены взносы в ПФ (20%) за март 2015г</t>
  </si>
  <si>
    <t>Начислены взносы в ФСС на травматизм март 2015г</t>
  </si>
  <si>
    <t>Перечисление ФСС на травматизм за март 2015г</t>
  </si>
  <si>
    <t>Начислены взносы в ПФ (20%) за апрель 2015г</t>
  </si>
  <si>
    <t>Начислены взносы в ФСС на травматизм апрель 2015г</t>
  </si>
  <si>
    <t>Перечислены взносы на травматизм за апрель 2015г</t>
  </si>
  <si>
    <t>Перечисление ПФ страх.взносов за апрель 2015г</t>
  </si>
  <si>
    <t>Начисление зарплаты за май</t>
  </si>
  <si>
    <t>Начислены взносы в ПФ (20%) за май 2015г</t>
  </si>
  <si>
    <t>Начислены взносы в ФСС на травматизм май 2015г</t>
  </si>
  <si>
    <t>Перечисление ПФ страх.взносов за май 2015г</t>
  </si>
  <si>
    <t>Перечислены взносы на травматизм май 2015г</t>
  </si>
  <si>
    <t>Начисление зарплаты за июнь</t>
  </si>
  <si>
    <t>Начислены взносы в ПФ (20%) за июнь 2015г</t>
  </si>
  <si>
    <t>Начислены взносы в ФСС на травматизм июнь 2015г</t>
  </si>
  <si>
    <t>Перечислены взносы на травматизм за июнь 2015г</t>
  </si>
  <si>
    <t>Перечисление ПФ страх.взносов за июнь 2015г</t>
  </si>
  <si>
    <t>Начисление зарплаты за сентябрь</t>
  </si>
  <si>
    <t>Начислены взносы в ПФ (20%) за сентябрь 2015г</t>
  </si>
  <si>
    <t>Начислены взносы в ФСС на травматизм сентябрь 2015г</t>
  </si>
  <si>
    <t>Перечислены взносы на травматизм за сентябрь 2015г</t>
  </si>
  <si>
    <t>Перечисление ПФ страх.взносов за сентябрь 2015г</t>
  </si>
  <si>
    <t>Начисление зарплаты за октябрь</t>
  </si>
  <si>
    <t>Начислены взносы в ПФ (20%) за октябрь 2015г</t>
  </si>
  <si>
    <t>Начислены взносы в ФСС на травматизм октябрь 2015г</t>
  </si>
  <si>
    <t>Перечислены взносы на травматизм за октябрь 2015г</t>
  </si>
  <si>
    <t>Перечисление ПФ страх.взносов за октябрь 2015г</t>
  </si>
  <si>
    <t>Начисление зарплаты за ноябрь</t>
  </si>
  <si>
    <t>Начислены взносы в ПФ (20%) за ноябрь 2015г</t>
  </si>
  <si>
    <t>Начислены взносы в ФСС на травматизм ноябрь 2015г</t>
  </si>
  <si>
    <t>Перечислены взносы на травматизм за ноябрь 2015г</t>
  </si>
  <si>
    <t>Перечисление ПФ страх.взносов за ноябрь 2015г</t>
  </si>
  <si>
    <t>10</t>
  </si>
  <si>
    <t>Перечисление НДФЛ  ноябрь 2015г</t>
  </si>
  <si>
    <t>Доначисление налога УСН за 2014 год</t>
  </si>
  <si>
    <t>кудир</t>
  </si>
  <si>
    <t>Начисление налога УСН за первый квартал 2015</t>
  </si>
  <si>
    <t>Начисление налога УСН за полугодие 2015</t>
  </si>
  <si>
    <t>Начисление налога УСН за 9 месяцев 2015г</t>
  </si>
  <si>
    <t xml:space="preserve">итоговые проводки: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</si>
</sst>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"/>
    <numFmt numFmtId="165" formatCode="_-* #,##0_р_._-;\-* #,##0_р_._-;_-* &quot;-&quot;??_р_.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b/>
      <sz val="10"/>
      <color rgb="FF00B050"/>
      <name val="Calibri"/>
      <family val="2"/>
      <charset val="204"/>
      <scheme val="minor"/>
    </font>
    <font>
      <sz val="10"/>
      <color rgb="FFC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rgb="FFFF0000"/>
      <name val="Calibri"/>
      <family val="2"/>
      <scheme val="minor"/>
    </font>
    <font>
      <sz val="9"/>
      <color rgb="FF0070C0"/>
      <name val="Calibri"/>
      <family val="2"/>
      <scheme val="minor"/>
    </font>
    <font>
      <i/>
      <sz val="9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75">
    <xf numFmtId="0" fontId="0" fillId="0" borderId="0" xfId="0"/>
    <xf numFmtId="0" fontId="3" fillId="0" borderId="1" xfId="0" applyFont="1" applyBorder="1"/>
    <xf numFmtId="0" fontId="4" fillId="0" borderId="0" xfId="0" applyFont="1"/>
    <xf numFmtId="14" fontId="4" fillId="0" borderId="1" xfId="0" applyNumberFormat="1" applyFont="1" applyBorder="1"/>
    <xf numFmtId="0" fontId="4" fillId="0" borderId="1" xfId="0" applyFont="1" applyBorder="1"/>
    <xf numFmtId="43" fontId="4" fillId="0" borderId="1" xfId="1" applyFont="1" applyBorder="1"/>
    <xf numFmtId="14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/>
    <xf numFmtId="43" fontId="4" fillId="0" borderId="1" xfId="1" applyFont="1" applyFill="1" applyBorder="1"/>
    <xf numFmtId="0" fontId="5" fillId="0" borderId="1" xfId="0" applyFont="1" applyBorder="1" applyAlignment="1">
      <alignment horizontal="center"/>
    </xf>
    <xf numFmtId="14" fontId="3" fillId="0" borderId="1" xfId="0" applyNumberFormat="1" applyFont="1" applyBorder="1"/>
    <xf numFmtId="164" fontId="4" fillId="0" borderId="0" xfId="0" applyNumberFormat="1" applyFont="1"/>
    <xf numFmtId="14" fontId="4" fillId="0" borderId="0" xfId="0" applyNumberFormat="1" applyFont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164" fontId="8" fillId="0" borderId="0" xfId="0" applyNumberFormat="1" applyFont="1"/>
    <xf numFmtId="0" fontId="9" fillId="0" borderId="1" xfId="0" applyFont="1" applyBorder="1" applyAlignment="1">
      <alignment horizontal="center"/>
    </xf>
    <xf numFmtId="43" fontId="4" fillId="0" borderId="1" xfId="1" applyFont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43" fontId="4" fillId="0" borderId="0" xfId="1" applyFont="1"/>
    <xf numFmtId="2" fontId="4" fillId="0" borderId="0" xfId="0" applyNumberFormat="1" applyFont="1"/>
    <xf numFmtId="164" fontId="10" fillId="0" borderId="0" xfId="0" applyNumberFormat="1" applyFont="1"/>
    <xf numFmtId="164" fontId="11" fillId="0" borderId="0" xfId="0" applyNumberFormat="1" applyFont="1"/>
    <xf numFmtId="0" fontId="12" fillId="0" borderId="0" xfId="0" applyFont="1"/>
    <xf numFmtId="0" fontId="3" fillId="0" borderId="4" xfId="0" applyFont="1" applyBorder="1"/>
    <xf numFmtId="0" fontId="4" fillId="0" borderId="2" xfId="0" applyFont="1" applyBorder="1"/>
    <xf numFmtId="0" fontId="13" fillId="0" borderId="2" xfId="0" applyFont="1" applyBorder="1"/>
    <xf numFmtId="0" fontId="5" fillId="0" borderId="4" xfId="0" applyFont="1" applyBorder="1" applyAlignment="1">
      <alignment horizontal="center"/>
    </xf>
    <xf numFmtId="44" fontId="3" fillId="0" borderId="2" xfId="2" applyFont="1" applyBorder="1" applyAlignment="1">
      <alignment horizontal="center"/>
    </xf>
    <xf numFmtId="44" fontId="3" fillId="0" borderId="5" xfId="2" applyFont="1" applyBorder="1" applyAlignment="1">
      <alignment horizontal="center"/>
    </xf>
    <xf numFmtId="164" fontId="14" fillId="0" borderId="0" xfId="0" applyNumberFormat="1" applyFont="1"/>
    <xf numFmtId="164" fontId="4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1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164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14" fontId="4" fillId="2" borderId="1" xfId="0" applyNumberFormat="1" applyFont="1" applyFill="1" applyBorder="1"/>
    <xf numFmtId="0" fontId="4" fillId="2" borderId="1" xfId="0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/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5" fillId="0" borderId="0" xfId="0" applyFont="1"/>
    <xf numFmtId="14" fontId="15" fillId="0" borderId="1" xfId="0" applyNumberFormat="1" applyFont="1" applyBorder="1"/>
    <xf numFmtId="43" fontId="15" fillId="0" borderId="1" xfId="1" applyFont="1" applyBorder="1"/>
    <xf numFmtId="0" fontId="15" fillId="3" borderId="1" xfId="0" applyFont="1" applyFill="1" applyBorder="1"/>
    <xf numFmtId="0" fontId="4" fillId="3" borderId="1" xfId="0" applyFont="1" applyFill="1" applyBorder="1"/>
    <xf numFmtId="164" fontId="9" fillId="0" borderId="1" xfId="0" applyNumberFormat="1" applyFont="1" applyBorder="1" applyAlignment="1">
      <alignment horizontal="center"/>
    </xf>
    <xf numFmtId="165" fontId="4" fillId="0" borderId="1" xfId="1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43" fontId="15" fillId="0" borderId="1" xfId="1" applyFont="1" applyBorder="1" applyAlignment="1">
      <alignment horizontal="center"/>
    </xf>
    <xf numFmtId="164" fontId="16" fillId="0" borderId="0" xfId="0" applyNumberFormat="1" applyFont="1"/>
    <xf numFmtId="0" fontId="4" fillId="0" borderId="0" xfId="0" applyFont="1" applyAlignment="1">
      <alignment horizontal="center"/>
    </xf>
    <xf numFmtId="0" fontId="4" fillId="0" borderId="6" xfId="0" applyFont="1" applyBorder="1" applyAlignment="1"/>
    <xf numFmtId="0" fontId="4" fillId="0" borderId="7" xfId="0" applyFont="1" applyBorder="1" applyAlignment="1"/>
    <xf numFmtId="0" fontId="4" fillId="0" borderId="4" xfId="0" applyFont="1" applyBorder="1" applyAlignment="1"/>
    <xf numFmtId="164" fontId="4" fillId="0" borderId="6" xfId="0" applyNumberFormat="1" applyFont="1" applyBorder="1" applyAlignment="1"/>
    <xf numFmtId="164" fontId="4" fillId="0" borderId="7" xfId="0" applyNumberFormat="1" applyFont="1" applyBorder="1" applyAlignment="1"/>
    <xf numFmtId="164" fontId="17" fillId="0" borderId="6" xfId="0" applyNumberFormat="1" applyFont="1" applyBorder="1" applyAlignment="1"/>
    <xf numFmtId="0" fontId="18" fillId="0" borderId="6" xfId="0" applyFont="1" applyBorder="1" applyAlignment="1"/>
    <xf numFmtId="164" fontId="18" fillId="0" borderId="7" xfId="0" applyNumberFormat="1" applyFont="1" applyBorder="1" applyAlignment="1"/>
    <xf numFmtId="0" fontId="12" fillId="0" borderId="0" xfId="0" applyFont="1" applyAlignment="1">
      <alignment horizontal="center"/>
    </xf>
    <xf numFmtId="0" fontId="19" fillId="0" borderId="0" xfId="0" applyFont="1"/>
    <xf numFmtId="44" fontId="3" fillId="0" borderId="1" xfId="2" applyFont="1" applyBorder="1" applyAlignment="1">
      <alignment horizontal="center"/>
    </xf>
    <xf numFmtId="44" fontId="3" fillId="0" borderId="3" xfId="2" applyFont="1" applyBorder="1" applyAlignment="1">
      <alignment horizontal="center"/>
    </xf>
  </cellXfs>
  <cellStyles count="3">
    <cellStyle name="Денежный" xfId="2" builtinId="4"/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0"/>
  <sheetViews>
    <sheetView tabSelected="1" zoomScale="90" zoomScaleNormal="90" workbookViewId="0">
      <selection activeCell="B3" sqref="B3:B10"/>
    </sheetView>
  </sheetViews>
  <sheetFormatPr defaultRowHeight="12" x14ac:dyDescent="0.25"/>
  <cols>
    <col min="1" max="1" width="10.109375" style="2" bestFit="1" customWidth="1"/>
    <col min="2" max="2" width="44.5546875" style="2" bestFit="1" customWidth="1"/>
    <col min="3" max="3" width="12.44140625" style="2" customWidth="1"/>
    <col min="4" max="4" width="29.77734375" style="2" customWidth="1"/>
    <col min="5" max="5" width="9.21875" style="2" bestFit="1" customWidth="1"/>
    <col min="6" max="16384" width="8.88671875" style="2"/>
  </cols>
  <sheetData>
    <row r="1" spans="1:7" x14ac:dyDescent="0.25">
      <c r="A1" s="4"/>
      <c r="B1" s="4"/>
      <c r="C1" s="4"/>
      <c r="D1" s="4"/>
      <c r="E1" s="4"/>
      <c r="F1" s="73" t="s">
        <v>7</v>
      </c>
      <c r="G1" s="73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38" t="s">
        <v>5</v>
      </c>
      <c r="G2" s="38" t="s">
        <v>6</v>
      </c>
    </row>
    <row r="3" spans="1:7" s="52" customFormat="1" x14ac:dyDescent="0.25">
      <c r="A3" s="53">
        <v>42016</v>
      </c>
      <c r="B3" s="55" t="s">
        <v>136</v>
      </c>
      <c r="C3" s="50" t="s">
        <v>137</v>
      </c>
      <c r="D3" s="50" t="s">
        <v>8</v>
      </c>
      <c r="E3" s="54">
        <v>2000</v>
      </c>
      <c r="F3" s="51">
        <v>44</v>
      </c>
      <c r="G3" s="51">
        <v>70</v>
      </c>
    </row>
    <row r="4" spans="1:7" s="52" customFormat="1" x14ac:dyDescent="0.25">
      <c r="A4" s="53">
        <v>42016</v>
      </c>
      <c r="B4" s="56" t="s">
        <v>138</v>
      </c>
      <c r="C4" s="50" t="s">
        <v>137</v>
      </c>
      <c r="D4" s="50" t="s">
        <v>8</v>
      </c>
      <c r="E4" s="54">
        <v>78</v>
      </c>
      <c r="F4" s="51">
        <v>70</v>
      </c>
      <c r="G4" s="51" t="s">
        <v>139</v>
      </c>
    </row>
    <row r="5" spans="1:7" s="52" customFormat="1" x14ac:dyDescent="0.25">
      <c r="A5" s="53">
        <v>42016</v>
      </c>
      <c r="B5" s="56" t="s">
        <v>140</v>
      </c>
      <c r="C5" s="50" t="s">
        <v>137</v>
      </c>
      <c r="D5" s="50" t="s">
        <v>8</v>
      </c>
      <c r="E5" s="54">
        <v>400</v>
      </c>
      <c r="F5" s="51">
        <v>44</v>
      </c>
      <c r="G5" s="51" t="s">
        <v>15</v>
      </c>
    </row>
    <row r="6" spans="1:7" s="52" customFormat="1" x14ac:dyDescent="0.25">
      <c r="A6" s="53">
        <v>42016</v>
      </c>
      <c r="B6" s="56" t="s">
        <v>141</v>
      </c>
      <c r="C6" s="50" t="s">
        <v>137</v>
      </c>
      <c r="D6" s="50" t="s">
        <v>8</v>
      </c>
      <c r="E6" s="54">
        <v>6</v>
      </c>
      <c r="F6" s="51">
        <v>44</v>
      </c>
      <c r="G6" s="51" t="s">
        <v>16</v>
      </c>
    </row>
    <row r="7" spans="1:7" x14ac:dyDescent="0.25">
      <c r="A7" s="13">
        <v>42016</v>
      </c>
      <c r="B7" s="56" t="s">
        <v>151</v>
      </c>
      <c r="C7" s="39" t="s">
        <v>54</v>
      </c>
      <c r="D7" s="39" t="s">
        <v>55</v>
      </c>
      <c r="E7" s="37">
        <v>6</v>
      </c>
      <c r="F7" s="7" t="s">
        <v>16</v>
      </c>
      <c r="G7" s="40">
        <v>51</v>
      </c>
    </row>
    <row r="8" spans="1:7" x14ac:dyDescent="0.25">
      <c r="A8" s="3">
        <v>42016</v>
      </c>
      <c r="B8" s="56" t="s">
        <v>154</v>
      </c>
      <c r="C8" s="39" t="s">
        <v>13</v>
      </c>
      <c r="D8" s="39" t="s">
        <v>18</v>
      </c>
      <c r="E8" s="37">
        <v>78</v>
      </c>
      <c r="F8" s="7" t="s">
        <v>139</v>
      </c>
      <c r="G8" s="7">
        <v>51</v>
      </c>
    </row>
    <row r="9" spans="1:7" x14ac:dyDescent="0.25">
      <c r="A9" s="3">
        <v>42016</v>
      </c>
      <c r="B9" s="56" t="s">
        <v>153</v>
      </c>
      <c r="C9" s="39" t="s">
        <v>17</v>
      </c>
      <c r="D9" s="39" t="s">
        <v>56</v>
      </c>
      <c r="E9" s="37">
        <v>400</v>
      </c>
      <c r="F9" s="7" t="s">
        <v>15</v>
      </c>
      <c r="G9" s="7">
        <v>51</v>
      </c>
    </row>
    <row r="10" spans="1:7" x14ac:dyDescent="0.25">
      <c r="A10" s="3">
        <v>42017</v>
      </c>
      <c r="B10" s="56" t="s">
        <v>9</v>
      </c>
      <c r="C10" s="39" t="s">
        <v>57</v>
      </c>
      <c r="D10" s="39" t="s">
        <v>58</v>
      </c>
      <c r="E10" s="37">
        <v>40</v>
      </c>
      <c r="F10" s="7" t="s">
        <v>10</v>
      </c>
      <c r="G10" s="7">
        <v>51</v>
      </c>
    </row>
    <row r="11" spans="1:7" x14ac:dyDescent="0.25">
      <c r="A11" s="3">
        <v>42017</v>
      </c>
      <c r="B11" s="56" t="s">
        <v>11</v>
      </c>
      <c r="C11" s="39" t="s">
        <v>59</v>
      </c>
      <c r="D11" s="39" t="s">
        <v>8</v>
      </c>
      <c r="E11" s="37">
        <v>600</v>
      </c>
      <c r="F11" s="7">
        <v>51</v>
      </c>
      <c r="G11" s="7">
        <v>66</v>
      </c>
    </row>
    <row r="12" spans="1:7" x14ac:dyDescent="0.25">
      <c r="A12" s="3">
        <v>42018</v>
      </c>
      <c r="B12" s="56" t="s">
        <v>60</v>
      </c>
      <c r="C12" s="39" t="s">
        <v>35</v>
      </c>
      <c r="D12" s="39" t="s">
        <v>61</v>
      </c>
      <c r="E12" s="37">
        <v>3009.6</v>
      </c>
      <c r="F12" s="7">
        <v>60</v>
      </c>
      <c r="G12" s="7">
        <v>51</v>
      </c>
    </row>
    <row r="13" spans="1:7" x14ac:dyDescent="0.25">
      <c r="A13" s="3">
        <v>42018</v>
      </c>
      <c r="B13" s="56" t="s">
        <v>71</v>
      </c>
      <c r="C13" s="39" t="s">
        <v>62</v>
      </c>
      <c r="D13" s="39" t="s">
        <v>61</v>
      </c>
      <c r="E13" s="37">
        <v>3009.6</v>
      </c>
      <c r="F13" s="41" t="s">
        <v>196</v>
      </c>
      <c r="G13" s="7">
        <v>60</v>
      </c>
    </row>
    <row r="14" spans="1:7" x14ac:dyDescent="0.25">
      <c r="A14" s="46">
        <v>42018</v>
      </c>
      <c r="B14" s="56" t="s">
        <v>64</v>
      </c>
      <c r="C14" s="42" t="s">
        <v>63</v>
      </c>
      <c r="D14" s="43" t="s">
        <v>37</v>
      </c>
      <c r="E14" s="44">
        <v>13800</v>
      </c>
      <c r="F14" s="47">
        <v>62</v>
      </c>
      <c r="G14" s="47" t="s">
        <v>46</v>
      </c>
    </row>
    <row r="15" spans="1:7" x14ac:dyDescent="0.25">
      <c r="A15" s="3">
        <v>42018</v>
      </c>
      <c r="B15" s="56" t="s">
        <v>142</v>
      </c>
      <c r="C15" s="42" t="s">
        <v>63</v>
      </c>
      <c r="D15" s="43" t="s">
        <v>37</v>
      </c>
      <c r="E15" s="44">
        <v>7000</v>
      </c>
      <c r="F15" s="45" t="s">
        <v>47</v>
      </c>
      <c r="G15" s="42">
        <v>41</v>
      </c>
    </row>
    <row r="16" spans="1:7" x14ac:dyDescent="0.25">
      <c r="A16" s="46">
        <v>42018</v>
      </c>
      <c r="B16" s="56" t="s">
        <v>36</v>
      </c>
      <c r="C16" s="42" t="s">
        <v>25</v>
      </c>
      <c r="D16" s="43" t="s">
        <v>37</v>
      </c>
      <c r="E16" s="44">
        <v>13016</v>
      </c>
      <c r="F16" s="47">
        <v>51</v>
      </c>
      <c r="G16" s="47">
        <v>62</v>
      </c>
    </row>
    <row r="17" spans="1:7" x14ac:dyDescent="0.25">
      <c r="A17" s="46">
        <v>42018</v>
      </c>
      <c r="B17" s="56" t="s">
        <v>36</v>
      </c>
      <c r="C17" s="42" t="s">
        <v>24</v>
      </c>
      <c r="D17" s="43" t="s">
        <v>37</v>
      </c>
      <c r="E17" s="44">
        <v>21370</v>
      </c>
      <c r="F17" s="47">
        <v>51</v>
      </c>
      <c r="G17" s="47">
        <v>62</v>
      </c>
    </row>
    <row r="18" spans="1:7" x14ac:dyDescent="0.25">
      <c r="A18" s="3">
        <v>42020</v>
      </c>
      <c r="B18" s="56" t="s">
        <v>9</v>
      </c>
      <c r="C18" s="39" t="s">
        <v>32</v>
      </c>
      <c r="D18" s="39" t="s">
        <v>58</v>
      </c>
      <c r="E18" s="37">
        <v>168</v>
      </c>
      <c r="F18" s="41" t="s">
        <v>10</v>
      </c>
      <c r="G18" s="7">
        <v>51</v>
      </c>
    </row>
    <row r="19" spans="1:7" x14ac:dyDescent="0.25">
      <c r="A19" s="3">
        <v>42020</v>
      </c>
      <c r="B19" s="56" t="s">
        <v>65</v>
      </c>
      <c r="C19" s="39" t="s">
        <v>66</v>
      </c>
      <c r="D19" s="39" t="s">
        <v>67</v>
      </c>
      <c r="E19" s="37">
        <v>1700</v>
      </c>
      <c r="F19" s="41" t="s">
        <v>14</v>
      </c>
      <c r="G19" s="7">
        <v>51</v>
      </c>
    </row>
    <row r="20" spans="1:7" x14ac:dyDescent="0.25">
      <c r="A20" s="3">
        <v>42020</v>
      </c>
      <c r="B20" s="56" t="s">
        <v>145</v>
      </c>
      <c r="C20" s="39" t="s">
        <v>146</v>
      </c>
      <c r="D20" s="39" t="s">
        <v>67</v>
      </c>
      <c r="E20" s="37">
        <v>1700</v>
      </c>
      <c r="F20" s="41" t="s">
        <v>144</v>
      </c>
      <c r="G20" s="7">
        <v>60</v>
      </c>
    </row>
    <row r="21" spans="1:7" x14ac:dyDescent="0.25">
      <c r="A21" s="3">
        <v>42020</v>
      </c>
      <c r="B21" s="56" t="s">
        <v>147</v>
      </c>
      <c r="C21" s="39" t="s">
        <v>146</v>
      </c>
      <c r="D21" s="39" t="s">
        <v>67</v>
      </c>
      <c r="E21" s="37">
        <v>1700</v>
      </c>
      <c r="F21" s="41" t="s">
        <v>143</v>
      </c>
      <c r="G21" s="7">
        <v>97</v>
      </c>
    </row>
    <row r="22" spans="1:7" x14ac:dyDescent="0.25">
      <c r="A22" s="3">
        <v>42020</v>
      </c>
      <c r="B22" s="56" t="s">
        <v>23</v>
      </c>
      <c r="C22" s="39" t="s">
        <v>19</v>
      </c>
      <c r="D22" s="39" t="s">
        <v>34</v>
      </c>
      <c r="E22" s="37">
        <v>3600</v>
      </c>
      <c r="F22" s="7">
        <v>60</v>
      </c>
      <c r="G22" s="7">
        <v>51</v>
      </c>
    </row>
    <row r="23" spans="1:7" x14ac:dyDescent="0.25">
      <c r="A23" s="3">
        <v>42020</v>
      </c>
      <c r="B23" s="56" t="s">
        <v>23</v>
      </c>
      <c r="C23" s="39" t="s">
        <v>20</v>
      </c>
      <c r="D23" s="39" t="s">
        <v>34</v>
      </c>
      <c r="E23" s="37">
        <v>10200</v>
      </c>
      <c r="F23" s="7">
        <v>60</v>
      </c>
      <c r="G23" s="7">
        <v>51</v>
      </c>
    </row>
    <row r="24" spans="1:7" x14ac:dyDescent="0.25">
      <c r="A24" s="3">
        <v>42030</v>
      </c>
      <c r="B24" s="56" t="s">
        <v>23</v>
      </c>
      <c r="C24" s="39" t="s">
        <v>21</v>
      </c>
      <c r="D24" s="39" t="s">
        <v>68</v>
      </c>
      <c r="E24" s="37">
        <v>6981</v>
      </c>
      <c r="F24" s="7">
        <v>60</v>
      </c>
      <c r="G24" s="7">
        <v>51</v>
      </c>
    </row>
    <row r="25" spans="1:7" x14ac:dyDescent="0.25">
      <c r="A25" s="3">
        <v>42030</v>
      </c>
      <c r="B25" s="56" t="s">
        <v>64</v>
      </c>
      <c r="C25" s="7" t="s">
        <v>81</v>
      </c>
      <c r="D25" s="8" t="s">
        <v>37</v>
      </c>
      <c r="E25" s="44">
        <v>7680</v>
      </c>
      <c r="F25" s="41" t="s">
        <v>45</v>
      </c>
      <c r="G25" s="7" t="s">
        <v>46</v>
      </c>
    </row>
    <row r="26" spans="1:7" x14ac:dyDescent="0.25">
      <c r="A26" s="3">
        <v>42030</v>
      </c>
      <c r="B26" s="56" t="s">
        <v>142</v>
      </c>
      <c r="C26" s="42" t="s">
        <v>81</v>
      </c>
      <c r="D26" s="43" t="s">
        <v>37</v>
      </c>
      <c r="E26" s="44">
        <v>3900</v>
      </c>
      <c r="F26" s="7" t="s">
        <v>47</v>
      </c>
      <c r="G26" s="7">
        <v>41</v>
      </c>
    </row>
    <row r="27" spans="1:7" x14ac:dyDescent="0.25">
      <c r="A27" s="3">
        <v>42034</v>
      </c>
      <c r="B27" s="56" t="s">
        <v>69</v>
      </c>
      <c r="C27" s="39" t="s">
        <v>22</v>
      </c>
      <c r="D27" s="39" t="s">
        <v>70</v>
      </c>
      <c r="E27" s="37">
        <v>449.8</v>
      </c>
      <c r="F27" s="7" t="s">
        <v>10</v>
      </c>
      <c r="G27" s="7">
        <v>51</v>
      </c>
    </row>
    <row r="28" spans="1:7" x14ac:dyDescent="0.25">
      <c r="A28" s="3">
        <v>42034</v>
      </c>
      <c r="B28" s="56" t="s">
        <v>69</v>
      </c>
      <c r="C28" s="39" t="s">
        <v>24</v>
      </c>
      <c r="D28" s="39" t="s">
        <v>70</v>
      </c>
      <c r="E28" s="37">
        <v>1057.5</v>
      </c>
      <c r="F28" s="7" t="s">
        <v>10</v>
      </c>
      <c r="G28" s="7">
        <v>51</v>
      </c>
    </row>
    <row r="29" spans="1:7" x14ac:dyDescent="0.25">
      <c r="A29" s="3">
        <v>42037</v>
      </c>
      <c r="B29" s="56" t="s">
        <v>71</v>
      </c>
      <c r="C29" s="39" t="s">
        <v>72</v>
      </c>
      <c r="D29" s="39" t="s">
        <v>34</v>
      </c>
      <c r="E29" s="37">
        <v>3600</v>
      </c>
      <c r="F29" s="7">
        <v>41</v>
      </c>
      <c r="G29" s="7">
        <v>60</v>
      </c>
    </row>
    <row r="30" spans="1:7" x14ac:dyDescent="0.25">
      <c r="A30" s="3">
        <v>42037</v>
      </c>
      <c r="B30" s="56" t="s">
        <v>71</v>
      </c>
      <c r="C30" s="39" t="s">
        <v>72</v>
      </c>
      <c r="D30" s="39" t="s">
        <v>34</v>
      </c>
      <c r="E30" s="37">
        <v>10200</v>
      </c>
      <c r="F30" s="7">
        <v>41</v>
      </c>
      <c r="G30" s="7">
        <v>60</v>
      </c>
    </row>
    <row r="31" spans="1:7" x14ac:dyDescent="0.25">
      <c r="A31" s="3">
        <v>42038</v>
      </c>
      <c r="B31" s="56" t="s">
        <v>71</v>
      </c>
      <c r="C31" s="39" t="s">
        <v>72</v>
      </c>
      <c r="D31" s="39" t="s">
        <v>68</v>
      </c>
      <c r="E31" s="37">
        <v>6981</v>
      </c>
      <c r="F31" s="7">
        <v>41</v>
      </c>
      <c r="G31" s="7">
        <v>60</v>
      </c>
    </row>
    <row r="32" spans="1:7" x14ac:dyDescent="0.25">
      <c r="A32" s="3">
        <v>42041</v>
      </c>
      <c r="B32" s="56" t="s">
        <v>9</v>
      </c>
      <c r="C32" s="39" t="s">
        <v>73</v>
      </c>
      <c r="D32" s="39" t="s">
        <v>58</v>
      </c>
      <c r="E32" s="37">
        <v>294</v>
      </c>
      <c r="F32" s="7" t="s">
        <v>10</v>
      </c>
      <c r="G32" s="7">
        <v>51</v>
      </c>
    </row>
    <row r="33" spans="1:7" x14ac:dyDescent="0.25">
      <c r="A33" s="3">
        <v>42041</v>
      </c>
      <c r="B33" s="56" t="s">
        <v>23</v>
      </c>
      <c r="C33" s="39" t="s">
        <v>25</v>
      </c>
      <c r="D33" s="39" t="s">
        <v>74</v>
      </c>
      <c r="E33" s="37">
        <v>8292.15</v>
      </c>
      <c r="F33" s="7">
        <v>60</v>
      </c>
      <c r="G33" s="7">
        <v>51</v>
      </c>
    </row>
    <row r="34" spans="1:7" x14ac:dyDescent="0.25">
      <c r="A34" s="3">
        <v>42046</v>
      </c>
      <c r="B34" s="56" t="s">
        <v>71</v>
      </c>
      <c r="C34" s="39" t="s">
        <v>72</v>
      </c>
      <c r="D34" s="39" t="s">
        <v>74</v>
      </c>
      <c r="E34" s="37">
        <v>8292.2000000000007</v>
      </c>
      <c r="F34" s="7">
        <v>41</v>
      </c>
      <c r="G34" s="7">
        <v>60</v>
      </c>
    </row>
    <row r="35" spans="1:7" x14ac:dyDescent="0.25">
      <c r="A35" s="3">
        <v>42046</v>
      </c>
      <c r="B35" s="56" t="s">
        <v>9</v>
      </c>
      <c r="C35" s="39" t="s">
        <v>75</v>
      </c>
      <c r="D35" s="39" t="s">
        <v>58</v>
      </c>
      <c r="E35" s="37">
        <v>40</v>
      </c>
      <c r="F35" s="7" t="s">
        <v>10</v>
      </c>
      <c r="G35" s="7">
        <v>51</v>
      </c>
    </row>
    <row r="36" spans="1:7" x14ac:dyDescent="0.25">
      <c r="A36" s="3">
        <v>42046</v>
      </c>
      <c r="B36" s="56" t="s">
        <v>11</v>
      </c>
      <c r="C36" s="39">
        <v>18</v>
      </c>
      <c r="D36" s="39" t="s">
        <v>8</v>
      </c>
      <c r="E36" s="37">
        <v>6000</v>
      </c>
      <c r="F36" s="40">
        <v>51</v>
      </c>
      <c r="G36" s="7">
        <v>66</v>
      </c>
    </row>
    <row r="37" spans="1:7" x14ac:dyDescent="0.25">
      <c r="A37" s="3">
        <v>42046</v>
      </c>
      <c r="B37" s="56" t="s">
        <v>23</v>
      </c>
      <c r="C37" s="39" t="s">
        <v>27</v>
      </c>
      <c r="D37" s="4" t="s">
        <v>76</v>
      </c>
      <c r="E37" s="37">
        <v>6000</v>
      </c>
      <c r="F37" s="7">
        <v>60</v>
      </c>
      <c r="G37" s="7">
        <v>51</v>
      </c>
    </row>
    <row r="38" spans="1:7" x14ac:dyDescent="0.25">
      <c r="A38" s="3">
        <v>42047</v>
      </c>
      <c r="B38" s="56" t="s">
        <v>9</v>
      </c>
      <c r="C38" s="4" t="s">
        <v>77</v>
      </c>
      <c r="D38" s="4" t="s">
        <v>58</v>
      </c>
      <c r="E38" s="37">
        <v>40</v>
      </c>
      <c r="F38" s="7" t="s">
        <v>10</v>
      </c>
      <c r="G38" s="7">
        <v>51</v>
      </c>
    </row>
    <row r="39" spans="1:7" x14ac:dyDescent="0.25">
      <c r="A39" s="3">
        <v>42047</v>
      </c>
      <c r="B39" s="56" t="s">
        <v>148</v>
      </c>
      <c r="C39" s="4" t="s">
        <v>137</v>
      </c>
      <c r="D39" s="4" t="s">
        <v>8</v>
      </c>
      <c r="E39" s="37">
        <v>2000</v>
      </c>
      <c r="F39" s="7">
        <v>44</v>
      </c>
      <c r="G39" s="7">
        <v>70</v>
      </c>
    </row>
    <row r="40" spans="1:7" x14ac:dyDescent="0.25">
      <c r="A40" s="3">
        <v>42047</v>
      </c>
      <c r="B40" s="56" t="s">
        <v>138</v>
      </c>
      <c r="C40" s="4" t="s">
        <v>137</v>
      </c>
      <c r="D40" s="4" t="s">
        <v>8</v>
      </c>
      <c r="E40" s="37">
        <v>78</v>
      </c>
      <c r="F40" s="7">
        <v>70</v>
      </c>
      <c r="G40" s="7" t="s">
        <v>139</v>
      </c>
    </row>
    <row r="41" spans="1:7" x14ac:dyDescent="0.25">
      <c r="A41" s="3">
        <v>42047</v>
      </c>
      <c r="B41" s="56" t="s">
        <v>78</v>
      </c>
      <c r="C41" s="4" t="s">
        <v>28</v>
      </c>
      <c r="D41" s="4" t="s">
        <v>18</v>
      </c>
      <c r="E41" s="37">
        <v>78</v>
      </c>
      <c r="F41" s="7" t="s">
        <v>139</v>
      </c>
      <c r="G41" s="7">
        <v>51</v>
      </c>
    </row>
    <row r="42" spans="1:7" x14ac:dyDescent="0.25">
      <c r="A42" s="3">
        <v>42047</v>
      </c>
      <c r="B42" s="56" t="s">
        <v>23</v>
      </c>
      <c r="C42" s="4" t="s">
        <v>29</v>
      </c>
      <c r="D42" s="4" t="s">
        <v>79</v>
      </c>
      <c r="E42" s="48">
        <v>13400.63</v>
      </c>
      <c r="F42" s="7">
        <v>60</v>
      </c>
      <c r="G42" s="7">
        <v>51</v>
      </c>
    </row>
    <row r="43" spans="1:7" x14ac:dyDescent="0.25">
      <c r="A43" s="3">
        <v>42047</v>
      </c>
      <c r="B43" s="56" t="s">
        <v>11</v>
      </c>
      <c r="C43" s="7">
        <v>18</v>
      </c>
      <c r="D43" s="4" t="s">
        <v>8</v>
      </c>
      <c r="E43" s="37">
        <v>13500</v>
      </c>
      <c r="F43" s="7">
        <v>51</v>
      </c>
      <c r="G43" s="7">
        <v>66</v>
      </c>
    </row>
    <row r="44" spans="1:7" x14ac:dyDescent="0.25">
      <c r="A44" s="3">
        <v>42047</v>
      </c>
      <c r="B44" s="56" t="s">
        <v>149</v>
      </c>
      <c r="C44" s="7" t="s">
        <v>137</v>
      </c>
      <c r="D44" s="4" t="s">
        <v>8</v>
      </c>
      <c r="E44" s="37">
        <v>400</v>
      </c>
      <c r="F44" s="7">
        <v>44</v>
      </c>
      <c r="G44" s="7" t="s">
        <v>15</v>
      </c>
    </row>
    <row r="45" spans="1:7" x14ac:dyDescent="0.25">
      <c r="A45" s="3">
        <v>42047</v>
      </c>
      <c r="B45" s="56" t="s">
        <v>155</v>
      </c>
      <c r="C45" s="7" t="s">
        <v>137</v>
      </c>
      <c r="D45" s="4" t="s">
        <v>8</v>
      </c>
      <c r="E45" s="37">
        <v>6</v>
      </c>
      <c r="F45" s="7">
        <v>44</v>
      </c>
      <c r="G45" s="7" t="s">
        <v>16</v>
      </c>
    </row>
    <row r="46" spans="1:7" x14ac:dyDescent="0.25">
      <c r="A46" s="3">
        <v>42048</v>
      </c>
      <c r="B46" s="56" t="s">
        <v>152</v>
      </c>
      <c r="C46" s="4" t="s">
        <v>30</v>
      </c>
      <c r="D46" s="4" t="s">
        <v>55</v>
      </c>
      <c r="E46" s="37">
        <v>6</v>
      </c>
      <c r="F46" s="7" t="s">
        <v>16</v>
      </c>
      <c r="G46" s="7">
        <v>51</v>
      </c>
    </row>
    <row r="47" spans="1:7" x14ac:dyDescent="0.25">
      <c r="A47" s="3">
        <v>42048</v>
      </c>
      <c r="B47" s="56" t="s">
        <v>156</v>
      </c>
      <c r="C47" s="4" t="s">
        <v>31</v>
      </c>
      <c r="D47" s="4" t="s">
        <v>56</v>
      </c>
      <c r="E47" s="37">
        <v>400</v>
      </c>
      <c r="F47" s="7" t="s">
        <v>15</v>
      </c>
      <c r="G47" s="7">
        <v>51</v>
      </c>
    </row>
    <row r="48" spans="1:7" x14ac:dyDescent="0.25">
      <c r="A48" s="3">
        <v>42051</v>
      </c>
      <c r="B48" s="56" t="s">
        <v>36</v>
      </c>
      <c r="C48" s="42">
        <v>27</v>
      </c>
      <c r="D48" s="8" t="s">
        <v>37</v>
      </c>
      <c r="E48" s="44">
        <v>5432</v>
      </c>
      <c r="F48" s="7">
        <v>51</v>
      </c>
      <c r="G48" s="7">
        <v>62</v>
      </c>
    </row>
    <row r="49" spans="1:7" x14ac:dyDescent="0.25">
      <c r="A49" s="3">
        <v>42054</v>
      </c>
      <c r="B49" s="56" t="s">
        <v>69</v>
      </c>
      <c r="C49" s="4" t="s">
        <v>38</v>
      </c>
      <c r="D49" s="4" t="s">
        <v>70</v>
      </c>
      <c r="E49" s="37">
        <v>1625</v>
      </c>
      <c r="F49" s="7" t="s">
        <v>10</v>
      </c>
      <c r="G49" s="7">
        <v>51</v>
      </c>
    </row>
    <row r="50" spans="1:7" x14ac:dyDescent="0.25">
      <c r="A50" s="3">
        <v>42055</v>
      </c>
      <c r="B50" s="56" t="s">
        <v>80</v>
      </c>
      <c r="C50" s="4" t="s">
        <v>26</v>
      </c>
      <c r="D50" s="4" t="s">
        <v>76</v>
      </c>
      <c r="E50" s="37">
        <v>6000</v>
      </c>
      <c r="F50" s="41" t="s">
        <v>196</v>
      </c>
      <c r="G50" s="7">
        <v>60</v>
      </c>
    </row>
    <row r="51" spans="1:7" x14ac:dyDescent="0.25">
      <c r="A51" s="3">
        <v>42060</v>
      </c>
      <c r="B51" s="56" t="s">
        <v>80</v>
      </c>
      <c r="C51" s="4" t="s">
        <v>26</v>
      </c>
      <c r="D51" s="4" t="s">
        <v>79</v>
      </c>
      <c r="E51" s="37">
        <v>13400.63</v>
      </c>
      <c r="F51" s="41" t="s">
        <v>196</v>
      </c>
      <c r="G51" s="7">
        <v>60</v>
      </c>
    </row>
    <row r="52" spans="1:7" x14ac:dyDescent="0.25">
      <c r="A52" s="3">
        <v>42065</v>
      </c>
      <c r="B52" s="56" t="s">
        <v>9</v>
      </c>
      <c r="C52" s="39">
        <v>535</v>
      </c>
      <c r="D52" s="4" t="s">
        <v>58</v>
      </c>
      <c r="E52" s="44">
        <v>40</v>
      </c>
      <c r="F52" s="7" t="s">
        <v>10</v>
      </c>
      <c r="G52" s="7">
        <v>51</v>
      </c>
    </row>
    <row r="53" spans="1:7" x14ac:dyDescent="0.25">
      <c r="A53" s="3">
        <v>42065</v>
      </c>
      <c r="B53" s="56" t="s">
        <v>23</v>
      </c>
      <c r="C53" s="4" t="s">
        <v>33</v>
      </c>
      <c r="D53" s="4" t="s">
        <v>74</v>
      </c>
      <c r="E53" s="44">
        <v>6840.39</v>
      </c>
      <c r="F53" s="7">
        <v>60</v>
      </c>
      <c r="G53" s="7">
        <v>51</v>
      </c>
    </row>
    <row r="54" spans="1:7" x14ac:dyDescent="0.25">
      <c r="A54" s="3">
        <v>42065</v>
      </c>
      <c r="B54" s="56" t="s">
        <v>71</v>
      </c>
      <c r="C54" s="4" t="s">
        <v>72</v>
      </c>
      <c r="D54" s="4" t="s">
        <v>74</v>
      </c>
      <c r="E54" s="44">
        <v>6840.4</v>
      </c>
      <c r="F54" s="7">
        <v>41</v>
      </c>
      <c r="G54" s="7">
        <v>60</v>
      </c>
    </row>
    <row r="55" spans="1:7" x14ac:dyDescent="0.25">
      <c r="A55" s="3">
        <v>42065</v>
      </c>
      <c r="B55" s="56" t="s">
        <v>11</v>
      </c>
      <c r="C55" s="7">
        <v>13</v>
      </c>
      <c r="D55" s="4" t="s">
        <v>8</v>
      </c>
      <c r="E55" s="44">
        <v>6500</v>
      </c>
      <c r="F55" s="7">
        <v>51</v>
      </c>
      <c r="G55" s="7">
        <v>66</v>
      </c>
    </row>
    <row r="56" spans="1:7" x14ac:dyDescent="0.25">
      <c r="A56" s="3">
        <v>42069</v>
      </c>
      <c r="B56" s="56" t="s">
        <v>9</v>
      </c>
      <c r="C56" s="7">
        <v>2</v>
      </c>
      <c r="D56" s="4" t="s">
        <v>58</v>
      </c>
      <c r="E56" s="44">
        <v>168</v>
      </c>
      <c r="F56" s="7" t="s">
        <v>10</v>
      </c>
      <c r="G56" s="7">
        <v>51</v>
      </c>
    </row>
    <row r="57" spans="1:7" x14ac:dyDescent="0.25">
      <c r="A57" s="3">
        <v>42070</v>
      </c>
      <c r="B57" s="56" t="s">
        <v>64</v>
      </c>
      <c r="C57" s="7" t="s">
        <v>48</v>
      </c>
      <c r="D57" s="8" t="s">
        <v>37</v>
      </c>
      <c r="E57" s="44">
        <v>3760</v>
      </c>
      <c r="F57" s="7">
        <v>62</v>
      </c>
      <c r="G57" s="7" t="s">
        <v>46</v>
      </c>
    </row>
    <row r="58" spans="1:7" x14ac:dyDescent="0.25">
      <c r="A58" s="3">
        <v>42070</v>
      </c>
      <c r="B58" s="56" t="s">
        <v>142</v>
      </c>
      <c r="C58" s="42" t="s">
        <v>48</v>
      </c>
      <c r="D58" s="8" t="s">
        <v>37</v>
      </c>
      <c r="E58" s="44">
        <v>2050</v>
      </c>
      <c r="F58" s="7" t="s">
        <v>47</v>
      </c>
      <c r="G58" s="7">
        <v>41</v>
      </c>
    </row>
    <row r="59" spans="1:7" x14ac:dyDescent="0.25">
      <c r="A59" s="3">
        <v>42075</v>
      </c>
      <c r="B59" s="56" t="s">
        <v>142</v>
      </c>
      <c r="C59" s="42" t="s">
        <v>49</v>
      </c>
      <c r="D59" s="8" t="s">
        <v>37</v>
      </c>
      <c r="E59" s="44">
        <v>10200</v>
      </c>
      <c r="F59" s="7" t="s">
        <v>47</v>
      </c>
      <c r="G59" s="7">
        <v>41</v>
      </c>
    </row>
    <row r="60" spans="1:7" x14ac:dyDescent="0.25">
      <c r="A60" s="3">
        <v>42076</v>
      </c>
      <c r="B60" s="56" t="s">
        <v>9</v>
      </c>
      <c r="C60" s="7">
        <v>687</v>
      </c>
      <c r="D60" s="4" t="s">
        <v>58</v>
      </c>
      <c r="E60" s="37">
        <v>40</v>
      </c>
      <c r="F60" s="7" t="s">
        <v>10</v>
      </c>
      <c r="G60" s="7">
        <v>51</v>
      </c>
    </row>
    <row r="61" spans="1:7" x14ac:dyDescent="0.25">
      <c r="A61" s="3">
        <v>42076</v>
      </c>
      <c r="B61" s="56" t="s">
        <v>157</v>
      </c>
      <c r="C61" s="7" t="s">
        <v>137</v>
      </c>
      <c r="D61" s="4" t="s">
        <v>8</v>
      </c>
      <c r="E61" s="37">
        <v>2000</v>
      </c>
      <c r="F61" s="7">
        <v>44</v>
      </c>
      <c r="G61" s="7">
        <v>70</v>
      </c>
    </row>
    <row r="62" spans="1:7" x14ac:dyDescent="0.25">
      <c r="A62" s="3">
        <v>42076</v>
      </c>
      <c r="B62" s="56" t="s">
        <v>138</v>
      </c>
      <c r="C62" s="7" t="s">
        <v>137</v>
      </c>
      <c r="D62" s="4" t="s">
        <v>8</v>
      </c>
      <c r="E62" s="37">
        <v>78</v>
      </c>
      <c r="F62" s="7">
        <v>70</v>
      </c>
      <c r="G62" s="7" t="s">
        <v>139</v>
      </c>
    </row>
    <row r="63" spans="1:7" x14ac:dyDescent="0.25">
      <c r="A63" s="3">
        <v>42076</v>
      </c>
      <c r="B63" s="56" t="s">
        <v>158</v>
      </c>
      <c r="C63" s="7" t="s">
        <v>137</v>
      </c>
      <c r="D63" s="4" t="s">
        <v>8</v>
      </c>
      <c r="E63" s="37">
        <v>400</v>
      </c>
      <c r="F63" s="7">
        <v>44</v>
      </c>
      <c r="G63" s="7" t="s">
        <v>15</v>
      </c>
    </row>
    <row r="64" spans="1:7" x14ac:dyDescent="0.25">
      <c r="A64" s="3">
        <v>42076</v>
      </c>
      <c r="B64" s="56" t="s">
        <v>159</v>
      </c>
      <c r="C64" s="7" t="s">
        <v>137</v>
      </c>
      <c r="D64" s="4" t="s">
        <v>8</v>
      </c>
      <c r="E64" s="37">
        <v>6</v>
      </c>
      <c r="F64" s="7">
        <v>44</v>
      </c>
      <c r="G64" s="7" t="s">
        <v>16</v>
      </c>
    </row>
    <row r="65" spans="1:7" x14ac:dyDescent="0.25">
      <c r="A65" s="3">
        <v>42076</v>
      </c>
      <c r="B65" s="56" t="s">
        <v>82</v>
      </c>
      <c r="C65" s="7">
        <v>18</v>
      </c>
      <c r="D65" s="4" t="s">
        <v>18</v>
      </c>
      <c r="E65" s="37">
        <v>78</v>
      </c>
      <c r="F65" s="7" t="s">
        <v>139</v>
      </c>
      <c r="G65" s="7">
        <v>51</v>
      </c>
    </row>
    <row r="66" spans="1:7" x14ac:dyDescent="0.25">
      <c r="A66" s="3">
        <v>42076</v>
      </c>
      <c r="B66" s="56" t="s">
        <v>11</v>
      </c>
      <c r="C66" s="7">
        <v>4</v>
      </c>
      <c r="D66" s="4" t="s">
        <v>8</v>
      </c>
      <c r="E66" s="37">
        <v>7500</v>
      </c>
      <c r="F66" s="7">
        <v>51</v>
      </c>
      <c r="G66" s="7">
        <v>66</v>
      </c>
    </row>
    <row r="67" spans="1:7" x14ac:dyDescent="0.25">
      <c r="A67" s="3">
        <v>42079</v>
      </c>
      <c r="B67" s="56" t="s">
        <v>160</v>
      </c>
      <c r="C67" s="7" t="s">
        <v>40</v>
      </c>
      <c r="D67" s="4" t="s">
        <v>55</v>
      </c>
      <c r="E67" s="37">
        <v>6</v>
      </c>
      <c r="F67" s="7" t="s">
        <v>16</v>
      </c>
      <c r="G67" s="7">
        <v>51</v>
      </c>
    </row>
    <row r="68" spans="1:7" x14ac:dyDescent="0.25">
      <c r="A68" s="3">
        <v>42079</v>
      </c>
      <c r="B68" s="56" t="s">
        <v>83</v>
      </c>
      <c r="C68" s="7" t="s">
        <v>41</v>
      </c>
      <c r="D68" s="4" t="s">
        <v>56</v>
      </c>
      <c r="E68" s="37">
        <v>400</v>
      </c>
      <c r="F68" s="7" t="s">
        <v>15</v>
      </c>
      <c r="G68" s="7">
        <v>51</v>
      </c>
    </row>
    <row r="69" spans="1:7" x14ac:dyDescent="0.25">
      <c r="A69" s="3">
        <v>42079</v>
      </c>
      <c r="B69" s="56" t="s">
        <v>23</v>
      </c>
      <c r="C69" s="4" t="s">
        <v>39</v>
      </c>
      <c r="D69" s="4" t="s">
        <v>74</v>
      </c>
      <c r="E69" s="7">
        <v>7499.91</v>
      </c>
      <c r="F69" s="7">
        <v>60</v>
      </c>
      <c r="G69" s="7">
        <v>51</v>
      </c>
    </row>
    <row r="70" spans="1:7" x14ac:dyDescent="0.25">
      <c r="A70" s="3">
        <v>42079</v>
      </c>
      <c r="B70" s="56" t="s">
        <v>71</v>
      </c>
      <c r="C70" s="4" t="s">
        <v>72</v>
      </c>
      <c r="D70" s="4" t="s">
        <v>74</v>
      </c>
      <c r="E70" s="7">
        <v>7499.91</v>
      </c>
      <c r="F70" s="7">
        <v>41</v>
      </c>
      <c r="G70" s="7">
        <v>60</v>
      </c>
    </row>
    <row r="71" spans="1:7" x14ac:dyDescent="0.25">
      <c r="A71" s="3">
        <v>42086</v>
      </c>
      <c r="B71" s="56" t="s">
        <v>23</v>
      </c>
      <c r="C71" s="4" t="s">
        <v>42</v>
      </c>
      <c r="D71" s="4" t="s">
        <v>84</v>
      </c>
      <c r="E71" s="37">
        <v>2400</v>
      </c>
      <c r="F71" s="7">
        <v>60</v>
      </c>
      <c r="G71" s="7">
        <v>51</v>
      </c>
    </row>
    <row r="72" spans="1:7" x14ac:dyDescent="0.25">
      <c r="A72" s="3">
        <v>42086</v>
      </c>
      <c r="B72" s="56" t="s">
        <v>71</v>
      </c>
      <c r="C72" s="4" t="s">
        <v>72</v>
      </c>
      <c r="D72" s="4" t="s">
        <v>84</v>
      </c>
      <c r="E72" s="37">
        <v>2400</v>
      </c>
      <c r="F72" s="7">
        <v>41</v>
      </c>
      <c r="G72" s="7">
        <v>60</v>
      </c>
    </row>
    <row r="73" spans="1:7" x14ac:dyDescent="0.25">
      <c r="A73" s="3">
        <v>42088</v>
      </c>
      <c r="B73" s="56" t="s">
        <v>9</v>
      </c>
      <c r="C73" s="7">
        <v>786</v>
      </c>
      <c r="D73" s="4" t="s">
        <v>58</v>
      </c>
      <c r="E73" s="37">
        <v>40</v>
      </c>
      <c r="F73" s="7" t="s">
        <v>10</v>
      </c>
      <c r="G73" s="7">
        <v>51</v>
      </c>
    </row>
    <row r="74" spans="1:7" x14ac:dyDescent="0.25">
      <c r="A74" s="3">
        <v>42088</v>
      </c>
      <c r="B74" s="56" t="s">
        <v>23</v>
      </c>
      <c r="C74" s="7" t="s">
        <v>43</v>
      </c>
      <c r="D74" s="4" t="s">
        <v>85</v>
      </c>
      <c r="E74" s="7">
        <v>1189.5</v>
      </c>
      <c r="F74" s="7">
        <v>60</v>
      </c>
      <c r="G74" s="7">
        <v>51</v>
      </c>
    </row>
    <row r="75" spans="1:7" x14ac:dyDescent="0.25">
      <c r="A75" s="3">
        <v>42088</v>
      </c>
      <c r="B75" s="56" t="s">
        <v>71</v>
      </c>
      <c r="C75" s="4" t="s">
        <v>72</v>
      </c>
      <c r="D75" s="4" t="s">
        <v>85</v>
      </c>
      <c r="E75" s="4">
        <v>1189.5</v>
      </c>
      <c r="F75" s="7">
        <v>41</v>
      </c>
      <c r="G75" s="7">
        <v>60</v>
      </c>
    </row>
    <row r="76" spans="1:7" x14ac:dyDescent="0.25">
      <c r="A76" s="3">
        <v>42088</v>
      </c>
      <c r="B76" s="56" t="s">
        <v>86</v>
      </c>
      <c r="C76" s="7" t="s">
        <v>44</v>
      </c>
      <c r="D76" s="4" t="s">
        <v>87</v>
      </c>
      <c r="E76" s="37">
        <v>6660</v>
      </c>
      <c r="F76" s="7" t="s">
        <v>10</v>
      </c>
      <c r="G76" s="7">
        <v>51</v>
      </c>
    </row>
    <row r="77" spans="1:7" x14ac:dyDescent="0.25">
      <c r="A77" s="3">
        <v>42088</v>
      </c>
      <c r="B77" s="56" t="s">
        <v>11</v>
      </c>
      <c r="C77" s="7">
        <v>18</v>
      </c>
      <c r="D77" s="4" t="s">
        <v>8</v>
      </c>
      <c r="E77" s="37">
        <v>7000</v>
      </c>
      <c r="F77" s="7">
        <v>51</v>
      </c>
      <c r="G77" s="7">
        <v>66</v>
      </c>
    </row>
    <row r="78" spans="1:7" x14ac:dyDescent="0.25">
      <c r="A78" s="3">
        <v>42095</v>
      </c>
      <c r="B78" s="56" t="s">
        <v>9</v>
      </c>
      <c r="C78" s="7">
        <v>865</v>
      </c>
      <c r="D78" s="4" t="s">
        <v>58</v>
      </c>
      <c r="E78" s="37">
        <v>40</v>
      </c>
      <c r="F78" s="7" t="s">
        <v>10</v>
      </c>
      <c r="G78" s="7">
        <v>51</v>
      </c>
    </row>
    <row r="79" spans="1:7" x14ac:dyDescent="0.25">
      <c r="A79" s="3">
        <v>42095</v>
      </c>
      <c r="B79" s="56" t="s">
        <v>23</v>
      </c>
      <c r="C79" s="7">
        <v>25</v>
      </c>
      <c r="D79" s="4" t="s">
        <v>74</v>
      </c>
      <c r="E79" s="49">
        <v>4995.8999999999996</v>
      </c>
      <c r="F79" s="7">
        <v>60</v>
      </c>
      <c r="G79" s="7">
        <v>51</v>
      </c>
    </row>
    <row r="80" spans="1:7" x14ac:dyDescent="0.25">
      <c r="A80" s="3">
        <v>42095</v>
      </c>
      <c r="B80" s="56" t="s">
        <v>71</v>
      </c>
      <c r="C80" s="4" t="s">
        <v>72</v>
      </c>
      <c r="D80" s="4" t="s">
        <v>74</v>
      </c>
      <c r="E80" s="49">
        <v>4995.8999999999996</v>
      </c>
      <c r="F80" s="7">
        <v>41</v>
      </c>
      <c r="G80" s="7">
        <v>60</v>
      </c>
    </row>
    <row r="81" spans="1:7" x14ac:dyDescent="0.25">
      <c r="A81" s="3">
        <v>42095</v>
      </c>
      <c r="B81" s="56" t="s">
        <v>11</v>
      </c>
      <c r="C81" s="7">
        <v>1</v>
      </c>
      <c r="D81" s="4" t="s">
        <v>8</v>
      </c>
      <c r="E81" s="49">
        <v>1100</v>
      </c>
      <c r="F81" s="7">
        <v>51</v>
      </c>
      <c r="G81" s="7">
        <v>66</v>
      </c>
    </row>
    <row r="82" spans="1:7" x14ac:dyDescent="0.25">
      <c r="A82" s="3">
        <v>42095</v>
      </c>
      <c r="B82" s="56" t="s">
        <v>11</v>
      </c>
      <c r="C82" s="7">
        <v>9</v>
      </c>
      <c r="D82" s="4" t="s">
        <v>8</v>
      </c>
      <c r="E82" s="49">
        <v>3500</v>
      </c>
      <c r="F82" s="7">
        <v>51</v>
      </c>
      <c r="G82" s="7">
        <v>66</v>
      </c>
    </row>
    <row r="83" spans="1:7" x14ac:dyDescent="0.25">
      <c r="A83" s="3">
        <v>42101</v>
      </c>
      <c r="B83" s="56" t="s">
        <v>9</v>
      </c>
      <c r="C83" s="7">
        <v>3</v>
      </c>
      <c r="D83" s="4" t="s">
        <v>58</v>
      </c>
      <c r="E83" s="49">
        <v>210</v>
      </c>
      <c r="F83" s="7" t="s">
        <v>10</v>
      </c>
      <c r="G83" s="7">
        <v>51</v>
      </c>
    </row>
    <row r="84" spans="1:7" x14ac:dyDescent="0.25">
      <c r="A84" s="3">
        <v>42104</v>
      </c>
      <c r="B84" s="56" t="s">
        <v>9</v>
      </c>
      <c r="C84" s="7">
        <v>1017</v>
      </c>
      <c r="D84" s="4" t="s">
        <v>58</v>
      </c>
      <c r="E84" s="49">
        <v>40</v>
      </c>
      <c r="F84" s="7" t="s">
        <v>10</v>
      </c>
      <c r="G84" s="7">
        <v>51</v>
      </c>
    </row>
    <row r="85" spans="1:7" x14ac:dyDescent="0.25">
      <c r="A85" s="3">
        <v>42104</v>
      </c>
      <c r="B85" s="56" t="s">
        <v>11</v>
      </c>
      <c r="C85" s="40">
        <v>19</v>
      </c>
      <c r="D85" s="4" t="s">
        <v>8</v>
      </c>
      <c r="E85" s="49">
        <v>6500</v>
      </c>
      <c r="F85" s="7">
        <v>51</v>
      </c>
      <c r="G85" s="7">
        <v>66</v>
      </c>
    </row>
    <row r="86" spans="1:7" x14ac:dyDescent="0.25">
      <c r="A86" s="3">
        <v>42104</v>
      </c>
      <c r="B86" s="56" t="s">
        <v>161</v>
      </c>
      <c r="C86" s="40" t="s">
        <v>137</v>
      </c>
      <c r="D86" s="4" t="s">
        <v>8</v>
      </c>
      <c r="E86" s="49">
        <v>2000</v>
      </c>
      <c r="F86" s="7">
        <v>44</v>
      </c>
      <c r="G86" s="7">
        <v>70</v>
      </c>
    </row>
    <row r="87" spans="1:7" x14ac:dyDescent="0.25">
      <c r="A87" s="3">
        <v>42104</v>
      </c>
      <c r="B87" s="56" t="s">
        <v>138</v>
      </c>
      <c r="C87" s="40" t="s">
        <v>137</v>
      </c>
      <c r="D87" s="4" t="s">
        <v>8</v>
      </c>
      <c r="E87" s="49">
        <v>78</v>
      </c>
      <c r="F87" s="7">
        <v>70</v>
      </c>
      <c r="G87" s="7" t="s">
        <v>139</v>
      </c>
    </row>
    <row r="88" spans="1:7" x14ac:dyDescent="0.25">
      <c r="A88" s="3">
        <v>42104</v>
      </c>
      <c r="B88" s="56" t="s">
        <v>164</v>
      </c>
      <c r="C88" s="40" t="s">
        <v>137</v>
      </c>
      <c r="D88" s="4" t="s">
        <v>8</v>
      </c>
      <c r="E88" s="49">
        <v>400</v>
      </c>
      <c r="F88" s="7">
        <v>44</v>
      </c>
      <c r="G88" s="7" t="s">
        <v>15</v>
      </c>
    </row>
    <row r="89" spans="1:7" x14ac:dyDescent="0.25">
      <c r="A89" s="3">
        <v>42104</v>
      </c>
      <c r="B89" s="56" t="s">
        <v>165</v>
      </c>
      <c r="C89" s="40" t="s">
        <v>137</v>
      </c>
      <c r="D89" s="4" t="s">
        <v>8</v>
      </c>
      <c r="E89" s="49">
        <v>6</v>
      </c>
      <c r="F89" s="7">
        <v>44</v>
      </c>
      <c r="G89" s="7" t="s">
        <v>16</v>
      </c>
    </row>
    <row r="90" spans="1:7" x14ac:dyDescent="0.25">
      <c r="A90" s="3">
        <v>42109</v>
      </c>
      <c r="B90" s="56" t="s">
        <v>166</v>
      </c>
      <c r="C90" s="40">
        <v>27</v>
      </c>
      <c r="D90" s="4" t="s">
        <v>55</v>
      </c>
      <c r="E90" s="37">
        <v>6</v>
      </c>
      <c r="F90" s="7" t="s">
        <v>16</v>
      </c>
      <c r="G90" s="7">
        <v>51</v>
      </c>
    </row>
    <row r="91" spans="1:7" x14ac:dyDescent="0.25">
      <c r="A91" s="3">
        <v>42109</v>
      </c>
      <c r="B91" s="56" t="s">
        <v>88</v>
      </c>
      <c r="C91" s="40">
        <v>28</v>
      </c>
      <c r="D91" s="4" t="s">
        <v>18</v>
      </c>
      <c r="E91" s="37">
        <v>78</v>
      </c>
      <c r="F91" s="7" t="s">
        <v>139</v>
      </c>
      <c r="G91" s="7">
        <v>51</v>
      </c>
    </row>
    <row r="92" spans="1:7" x14ac:dyDescent="0.25">
      <c r="A92" s="3">
        <v>42109</v>
      </c>
      <c r="B92" s="56" t="s">
        <v>162</v>
      </c>
      <c r="C92" s="40">
        <v>26</v>
      </c>
      <c r="D92" s="4" t="s">
        <v>56</v>
      </c>
      <c r="E92" s="37">
        <v>400</v>
      </c>
      <c r="F92" s="7" t="s">
        <v>15</v>
      </c>
      <c r="G92" s="7">
        <v>51</v>
      </c>
    </row>
    <row r="93" spans="1:7" x14ac:dyDescent="0.25">
      <c r="A93" s="3">
        <v>42109</v>
      </c>
      <c r="B93" s="56" t="s">
        <v>198</v>
      </c>
      <c r="C93" s="40" t="s">
        <v>199</v>
      </c>
      <c r="D93" s="4" t="s">
        <v>18</v>
      </c>
      <c r="E93" s="37">
        <v>300</v>
      </c>
      <c r="F93" s="7"/>
      <c r="G93" s="7" t="s">
        <v>150</v>
      </c>
    </row>
    <row r="94" spans="1:7" x14ac:dyDescent="0.25">
      <c r="A94" s="3">
        <v>42111</v>
      </c>
      <c r="B94" s="56" t="s">
        <v>89</v>
      </c>
      <c r="C94" s="58">
        <v>30</v>
      </c>
      <c r="D94" s="4" t="s">
        <v>18</v>
      </c>
      <c r="E94" s="37">
        <v>300</v>
      </c>
      <c r="F94" s="7" t="s">
        <v>150</v>
      </c>
      <c r="G94" s="7">
        <v>51</v>
      </c>
    </row>
    <row r="95" spans="1:7" x14ac:dyDescent="0.25">
      <c r="A95" s="3">
        <v>42111</v>
      </c>
      <c r="B95" s="56" t="s">
        <v>23</v>
      </c>
      <c r="C95" s="40" t="s">
        <v>90</v>
      </c>
      <c r="D95" s="4" t="s">
        <v>74</v>
      </c>
      <c r="E95" s="49">
        <v>5538.44</v>
      </c>
      <c r="F95" s="7">
        <v>60</v>
      </c>
      <c r="G95" s="7">
        <v>51</v>
      </c>
    </row>
    <row r="96" spans="1:7" x14ac:dyDescent="0.25">
      <c r="A96" s="3">
        <v>42111</v>
      </c>
      <c r="B96" s="56" t="s">
        <v>71</v>
      </c>
      <c r="C96" s="40" t="s">
        <v>72</v>
      </c>
      <c r="D96" s="4" t="s">
        <v>74</v>
      </c>
      <c r="E96" s="49">
        <v>5538.4</v>
      </c>
      <c r="F96" s="7">
        <v>41</v>
      </c>
      <c r="G96" s="7">
        <v>60</v>
      </c>
    </row>
    <row r="97" spans="1:7" x14ac:dyDescent="0.25">
      <c r="A97" s="3">
        <v>42121</v>
      </c>
      <c r="B97" s="56" t="s">
        <v>9</v>
      </c>
      <c r="C97" s="40">
        <v>1184</v>
      </c>
      <c r="D97" s="4" t="s">
        <v>58</v>
      </c>
      <c r="E97" s="49">
        <v>40</v>
      </c>
      <c r="F97" s="7" t="s">
        <v>10</v>
      </c>
      <c r="G97" s="7">
        <v>51</v>
      </c>
    </row>
    <row r="98" spans="1:7" x14ac:dyDescent="0.25">
      <c r="A98" s="3">
        <v>42121</v>
      </c>
      <c r="B98" s="56" t="s">
        <v>11</v>
      </c>
      <c r="C98" s="7">
        <v>6</v>
      </c>
      <c r="D98" s="4" t="s">
        <v>8</v>
      </c>
      <c r="E98" s="49">
        <v>2000</v>
      </c>
      <c r="F98" s="7">
        <v>51</v>
      </c>
      <c r="G98" s="7">
        <v>66</v>
      </c>
    </row>
    <row r="99" spans="1:7" x14ac:dyDescent="0.25">
      <c r="A99" s="3">
        <v>42121</v>
      </c>
      <c r="B99" s="56" t="s">
        <v>200</v>
      </c>
      <c r="C99" s="7" t="s">
        <v>199</v>
      </c>
      <c r="D99" s="4" t="s">
        <v>18</v>
      </c>
      <c r="E99" s="49">
        <v>1195</v>
      </c>
      <c r="F99" s="7"/>
      <c r="G99" s="7" t="s">
        <v>150</v>
      </c>
    </row>
    <row r="100" spans="1:7" x14ac:dyDescent="0.25">
      <c r="A100" s="3">
        <v>42122</v>
      </c>
      <c r="B100" s="56" t="s">
        <v>91</v>
      </c>
      <c r="C100" s="58">
        <v>31</v>
      </c>
      <c r="D100" s="4" t="s">
        <v>18</v>
      </c>
      <c r="E100" s="37">
        <v>1195</v>
      </c>
      <c r="F100" s="7" t="s">
        <v>150</v>
      </c>
      <c r="G100" s="7">
        <v>51</v>
      </c>
    </row>
    <row r="101" spans="1:7" x14ac:dyDescent="0.25">
      <c r="A101" s="3">
        <v>42122</v>
      </c>
      <c r="B101" s="56" t="s">
        <v>36</v>
      </c>
      <c r="C101" s="42">
        <v>74</v>
      </c>
      <c r="D101" s="8" t="s">
        <v>37</v>
      </c>
      <c r="E101" s="44">
        <v>3760</v>
      </c>
      <c r="F101" s="7">
        <v>51</v>
      </c>
      <c r="G101" s="7">
        <v>62</v>
      </c>
    </row>
    <row r="102" spans="1:7" x14ac:dyDescent="0.25">
      <c r="A102" s="3">
        <v>42122</v>
      </c>
      <c r="B102" s="56" t="s">
        <v>36</v>
      </c>
      <c r="C102" s="7">
        <v>73</v>
      </c>
      <c r="D102" s="4" t="s">
        <v>37</v>
      </c>
      <c r="E102" s="44">
        <v>7680</v>
      </c>
      <c r="F102" s="7">
        <v>51</v>
      </c>
      <c r="G102" s="7">
        <v>62</v>
      </c>
    </row>
    <row r="103" spans="1:7" x14ac:dyDescent="0.25">
      <c r="A103" s="3">
        <v>42124</v>
      </c>
      <c r="B103" s="56" t="s">
        <v>65</v>
      </c>
      <c r="C103" s="4" t="s">
        <v>92</v>
      </c>
      <c r="D103" s="39" t="s">
        <v>67</v>
      </c>
      <c r="E103" s="49">
        <v>2500</v>
      </c>
      <c r="F103" s="41" t="s">
        <v>14</v>
      </c>
      <c r="G103" s="7">
        <v>51</v>
      </c>
    </row>
    <row r="104" spans="1:7" x14ac:dyDescent="0.25">
      <c r="A104" s="3">
        <v>42124</v>
      </c>
      <c r="B104" s="56" t="s">
        <v>145</v>
      </c>
      <c r="C104" s="4"/>
      <c r="D104" s="39" t="s">
        <v>67</v>
      </c>
      <c r="E104" s="49">
        <v>2500</v>
      </c>
      <c r="F104" s="41" t="s">
        <v>144</v>
      </c>
      <c r="G104" s="7">
        <v>60</v>
      </c>
    </row>
    <row r="105" spans="1:7" x14ac:dyDescent="0.25">
      <c r="A105" s="3">
        <v>42124</v>
      </c>
      <c r="B105" s="56" t="s">
        <v>147</v>
      </c>
      <c r="C105" s="4"/>
      <c r="D105" s="39" t="s">
        <v>67</v>
      </c>
      <c r="E105" s="49">
        <v>2500</v>
      </c>
      <c r="F105" s="41" t="s">
        <v>143</v>
      </c>
      <c r="G105" s="7">
        <v>97</v>
      </c>
    </row>
    <row r="106" spans="1:7" x14ac:dyDescent="0.25">
      <c r="A106" s="3">
        <v>42128</v>
      </c>
      <c r="B106" s="56" t="s">
        <v>64</v>
      </c>
      <c r="C106" s="7" t="s">
        <v>93</v>
      </c>
      <c r="D106" s="4" t="s">
        <v>37</v>
      </c>
      <c r="E106" s="44">
        <v>20400</v>
      </c>
      <c r="F106" s="7">
        <v>62</v>
      </c>
      <c r="G106" s="7" t="s">
        <v>46</v>
      </c>
    </row>
    <row r="107" spans="1:7" x14ac:dyDescent="0.25">
      <c r="A107" s="3">
        <v>42128</v>
      </c>
      <c r="B107" s="56" t="s">
        <v>142</v>
      </c>
      <c r="C107" s="42" t="s">
        <v>93</v>
      </c>
      <c r="D107" s="4" t="s">
        <v>37</v>
      </c>
      <c r="E107" s="37">
        <v>11000</v>
      </c>
      <c r="F107" s="7" t="s">
        <v>47</v>
      </c>
      <c r="G107" s="7">
        <v>41</v>
      </c>
    </row>
    <row r="108" spans="1:7" x14ac:dyDescent="0.25">
      <c r="A108" s="3">
        <v>42132</v>
      </c>
      <c r="B108" s="56" t="s">
        <v>23</v>
      </c>
      <c r="C108" s="4" t="s">
        <v>94</v>
      </c>
      <c r="D108" s="4" t="s">
        <v>74</v>
      </c>
      <c r="E108" s="4">
        <v>6880.04</v>
      </c>
      <c r="F108" s="7">
        <v>60</v>
      </c>
      <c r="G108" s="7">
        <v>51</v>
      </c>
    </row>
    <row r="109" spans="1:7" x14ac:dyDescent="0.25">
      <c r="A109" s="3">
        <v>42132</v>
      </c>
      <c r="B109" s="56" t="s">
        <v>71</v>
      </c>
      <c r="C109" s="4" t="s">
        <v>72</v>
      </c>
      <c r="D109" s="4" t="s">
        <v>74</v>
      </c>
      <c r="E109" s="4">
        <v>6880.04</v>
      </c>
      <c r="F109" s="7">
        <v>41</v>
      </c>
      <c r="G109" s="7">
        <v>60</v>
      </c>
    </row>
    <row r="110" spans="1:7" x14ac:dyDescent="0.25">
      <c r="A110" s="3">
        <v>42136</v>
      </c>
      <c r="B110" s="56" t="s">
        <v>9</v>
      </c>
      <c r="C110" s="7">
        <v>4</v>
      </c>
      <c r="D110" s="4" t="s">
        <v>58</v>
      </c>
      <c r="E110" s="37">
        <v>126</v>
      </c>
      <c r="F110" s="7" t="s">
        <v>10</v>
      </c>
      <c r="G110" s="7">
        <v>51</v>
      </c>
    </row>
    <row r="111" spans="1:7" x14ac:dyDescent="0.25">
      <c r="A111" s="3">
        <v>42136</v>
      </c>
      <c r="B111" s="56" t="s">
        <v>9</v>
      </c>
      <c r="C111" s="4" t="s">
        <v>12</v>
      </c>
      <c r="D111" s="4" t="s">
        <v>58</v>
      </c>
      <c r="E111" s="37">
        <v>300</v>
      </c>
      <c r="F111" s="7" t="s">
        <v>10</v>
      </c>
      <c r="G111" s="7">
        <v>51</v>
      </c>
    </row>
    <row r="112" spans="1:7" x14ac:dyDescent="0.25">
      <c r="A112" s="3">
        <v>42136</v>
      </c>
      <c r="B112" s="56" t="s">
        <v>163</v>
      </c>
      <c r="C112" s="4" t="s">
        <v>137</v>
      </c>
      <c r="D112" s="4" t="s">
        <v>8</v>
      </c>
      <c r="E112" s="37">
        <v>2000</v>
      </c>
      <c r="F112" s="7">
        <v>44</v>
      </c>
      <c r="G112" s="7">
        <v>70</v>
      </c>
    </row>
    <row r="113" spans="1:7" x14ac:dyDescent="0.25">
      <c r="A113" s="3">
        <v>42136</v>
      </c>
      <c r="B113" s="56" t="s">
        <v>138</v>
      </c>
      <c r="C113" s="4" t="s">
        <v>137</v>
      </c>
      <c r="D113" s="4" t="s">
        <v>8</v>
      </c>
      <c r="E113" s="37">
        <v>78</v>
      </c>
      <c r="F113" s="7">
        <v>70</v>
      </c>
      <c r="G113" s="7" t="s">
        <v>139</v>
      </c>
    </row>
    <row r="114" spans="1:7" x14ac:dyDescent="0.25">
      <c r="A114" s="3">
        <v>42136</v>
      </c>
      <c r="B114" s="56" t="s">
        <v>167</v>
      </c>
      <c r="C114" s="4" t="s">
        <v>137</v>
      </c>
      <c r="D114" s="4" t="s">
        <v>8</v>
      </c>
      <c r="E114" s="37">
        <v>400</v>
      </c>
      <c r="F114" s="7">
        <v>44</v>
      </c>
      <c r="G114" s="7" t="s">
        <v>15</v>
      </c>
    </row>
    <row r="115" spans="1:7" x14ac:dyDescent="0.25">
      <c r="A115" s="3">
        <v>42136</v>
      </c>
      <c r="B115" s="56" t="s">
        <v>168</v>
      </c>
      <c r="C115" s="4" t="s">
        <v>137</v>
      </c>
      <c r="D115" s="4" t="s">
        <v>8</v>
      </c>
      <c r="E115" s="37">
        <v>6</v>
      </c>
      <c r="F115" s="7">
        <v>44</v>
      </c>
      <c r="G115" s="7" t="s">
        <v>16</v>
      </c>
    </row>
    <row r="116" spans="1:7" x14ac:dyDescent="0.25">
      <c r="A116" s="3">
        <v>42142</v>
      </c>
      <c r="B116" s="56" t="s">
        <v>169</v>
      </c>
      <c r="C116" s="4" t="s">
        <v>95</v>
      </c>
      <c r="D116" s="4" t="s">
        <v>55</v>
      </c>
      <c r="E116" s="37">
        <v>6</v>
      </c>
      <c r="F116" s="7" t="s">
        <v>16</v>
      </c>
      <c r="G116" s="7">
        <v>51</v>
      </c>
    </row>
    <row r="117" spans="1:7" x14ac:dyDescent="0.25">
      <c r="A117" s="3">
        <v>42142</v>
      </c>
      <c r="B117" s="56" t="s">
        <v>96</v>
      </c>
      <c r="C117" s="4" t="s">
        <v>97</v>
      </c>
      <c r="D117" s="4" t="s">
        <v>18</v>
      </c>
      <c r="E117" s="37">
        <v>78</v>
      </c>
      <c r="F117" s="7" t="s">
        <v>139</v>
      </c>
      <c r="G117" s="7">
        <v>51</v>
      </c>
    </row>
    <row r="118" spans="1:7" x14ac:dyDescent="0.25">
      <c r="A118" s="3">
        <v>42142</v>
      </c>
      <c r="B118" s="56" t="s">
        <v>170</v>
      </c>
      <c r="C118" s="4" t="s">
        <v>98</v>
      </c>
      <c r="D118" s="4" t="s">
        <v>56</v>
      </c>
      <c r="E118" s="37">
        <v>400</v>
      </c>
      <c r="F118" s="7" t="s">
        <v>15</v>
      </c>
      <c r="G118" s="7">
        <v>51</v>
      </c>
    </row>
    <row r="119" spans="1:7" x14ac:dyDescent="0.25">
      <c r="A119" s="3">
        <v>42153</v>
      </c>
      <c r="B119" s="56" t="s">
        <v>9</v>
      </c>
      <c r="C119" s="4">
        <v>1588</v>
      </c>
      <c r="D119" s="4" t="s">
        <v>58</v>
      </c>
      <c r="E119" s="37">
        <v>40</v>
      </c>
      <c r="F119" s="7" t="s">
        <v>10</v>
      </c>
      <c r="G119" s="7">
        <v>51</v>
      </c>
    </row>
    <row r="120" spans="1:7" x14ac:dyDescent="0.25">
      <c r="A120" s="3">
        <v>42153</v>
      </c>
      <c r="B120" s="56" t="s">
        <v>11</v>
      </c>
      <c r="C120" s="4">
        <v>3</v>
      </c>
      <c r="D120" s="4" t="s">
        <v>8</v>
      </c>
      <c r="E120" s="37">
        <v>5000</v>
      </c>
      <c r="F120" s="7">
        <v>51</v>
      </c>
      <c r="G120" s="7">
        <v>66</v>
      </c>
    </row>
    <row r="121" spans="1:7" x14ac:dyDescent="0.25">
      <c r="A121" s="3">
        <v>42156</v>
      </c>
      <c r="B121" s="56" t="s">
        <v>23</v>
      </c>
      <c r="C121" s="4" t="s">
        <v>99</v>
      </c>
      <c r="D121" s="4" t="s">
        <v>74</v>
      </c>
      <c r="E121" s="37">
        <v>4661.53</v>
      </c>
      <c r="F121" s="7">
        <v>60</v>
      </c>
      <c r="G121" s="7">
        <v>51</v>
      </c>
    </row>
    <row r="122" spans="1:7" x14ac:dyDescent="0.25">
      <c r="A122" s="3">
        <v>42156</v>
      </c>
      <c r="B122" s="56" t="s">
        <v>71</v>
      </c>
      <c r="C122" s="4" t="s">
        <v>72</v>
      </c>
      <c r="D122" s="4" t="s">
        <v>74</v>
      </c>
      <c r="E122" s="37">
        <v>4661.5</v>
      </c>
      <c r="F122" s="7">
        <v>41</v>
      </c>
      <c r="G122" s="7">
        <v>60</v>
      </c>
    </row>
    <row r="123" spans="1:7" x14ac:dyDescent="0.25">
      <c r="A123" s="3">
        <v>42526</v>
      </c>
      <c r="B123" s="56" t="s">
        <v>9</v>
      </c>
      <c r="C123" s="4">
        <v>5</v>
      </c>
      <c r="D123" s="4" t="s">
        <v>58</v>
      </c>
      <c r="E123" s="37">
        <v>42</v>
      </c>
      <c r="F123" s="7" t="s">
        <v>10</v>
      </c>
      <c r="G123" s="7">
        <v>51</v>
      </c>
    </row>
    <row r="124" spans="1:7" x14ac:dyDescent="0.25">
      <c r="A124" s="3">
        <v>42160</v>
      </c>
      <c r="B124" s="56" t="s">
        <v>9</v>
      </c>
      <c r="C124" s="4">
        <v>5</v>
      </c>
      <c r="D124" s="4" t="s">
        <v>58</v>
      </c>
      <c r="E124" s="37">
        <v>300</v>
      </c>
      <c r="F124" s="7" t="s">
        <v>10</v>
      </c>
      <c r="G124" s="7">
        <v>51</v>
      </c>
    </row>
    <row r="125" spans="1:7" x14ac:dyDescent="0.25">
      <c r="A125" s="3">
        <v>42160</v>
      </c>
      <c r="B125" s="56" t="s">
        <v>171</v>
      </c>
      <c r="C125" s="4" t="s">
        <v>137</v>
      </c>
      <c r="D125" s="4" t="s">
        <v>8</v>
      </c>
      <c r="E125" s="37">
        <v>2000</v>
      </c>
      <c r="F125" s="7">
        <v>44</v>
      </c>
      <c r="G125" s="7">
        <v>70</v>
      </c>
    </row>
    <row r="126" spans="1:7" x14ac:dyDescent="0.25">
      <c r="A126" s="3">
        <v>42160</v>
      </c>
      <c r="B126" s="56" t="s">
        <v>138</v>
      </c>
      <c r="C126" s="4" t="s">
        <v>137</v>
      </c>
      <c r="D126" s="4" t="s">
        <v>8</v>
      </c>
      <c r="E126" s="37">
        <v>78</v>
      </c>
      <c r="F126" s="7">
        <v>70</v>
      </c>
      <c r="G126" s="7" t="s">
        <v>139</v>
      </c>
    </row>
    <row r="127" spans="1:7" x14ac:dyDescent="0.25">
      <c r="A127" s="3">
        <v>42160</v>
      </c>
      <c r="B127" s="56" t="s">
        <v>172</v>
      </c>
      <c r="C127" s="4" t="s">
        <v>137</v>
      </c>
      <c r="D127" s="4" t="s">
        <v>8</v>
      </c>
      <c r="E127" s="37">
        <v>400</v>
      </c>
      <c r="F127" s="7">
        <v>44</v>
      </c>
      <c r="G127" s="7" t="s">
        <v>15</v>
      </c>
    </row>
    <row r="128" spans="1:7" x14ac:dyDescent="0.25">
      <c r="A128" s="3">
        <v>42160</v>
      </c>
      <c r="B128" s="56" t="s">
        <v>173</v>
      </c>
      <c r="C128" s="4" t="s">
        <v>137</v>
      </c>
      <c r="D128" s="4" t="s">
        <v>8</v>
      </c>
      <c r="E128" s="37">
        <v>6</v>
      </c>
      <c r="F128" s="7">
        <v>44</v>
      </c>
      <c r="G128" s="7" t="s">
        <v>16</v>
      </c>
    </row>
    <row r="129" spans="1:7" x14ac:dyDescent="0.25">
      <c r="A129" s="3">
        <v>42170</v>
      </c>
      <c r="B129" s="56" t="s">
        <v>175</v>
      </c>
      <c r="C129" s="4" t="s">
        <v>100</v>
      </c>
      <c r="D129" s="4" t="s">
        <v>55</v>
      </c>
      <c r="E129" s="37">
        <v>6</v>
      </c>
      <c r="F129" s="7" t="s">
        <v>16</v>
      </c>
      <c r="G129" s="7">
        <v>51</v>
      </c>
    </row>
    <row r="130" spans="1:7" x14ac:dyDescent="0.25">
      <c r="A130" s="3">
        <v>42170</v>
      </c>
      <c r="B130" s="56" t="s">
        <v>101</v>
      </c>
      <c r="C130" s="4" t="s">
        <v>102</v>
      </c>
      <c r="D130" s="4" t="s">
        <v>18</v>
      </c>
      <c r="E130" s="37">
        <v>78</v>
      </c>
      <c r="F130" s="7" t="s">
        <v>139</v>
      </c>
      <c r="G130" s="7">
        <v>51</v>
      </c>
    </row>
    <row r="131" spans="1:7" x14ac:dyDescent="0.25">
      <c r="A131" s="3">
        <v>42170</v>
      </c>
      <c r="B131" s="56" t="s">
        <v>174</v>
      </c>
      <c r="C131" s="4" t="s">
        <v>103</v>
      </c>
      <c r="D131" s="4" t="s">
        <v>56</v>
      </c>
      <c r="E131" s="37">
        <v>400</v>
      </c>
      <c r="F131" s="7" t="s">
        <v>15</v>
      </c>
      <c r="G131" s="7">
        <v>51</v>
      </c>
    </row>
    <row r="132" spans="1:7" x14ac:dyDescent="0.25">
      <c r="A132" s="3">
        <v>42180</v>
      </c>
      <c r="B132" s="56" t="s">
        <v>9</v>
      </c>
      <c r="C132" s="7">
        <v>1976</v>
      </c>
      <c r="D132" s="4" t="s">
        <v>58</v>
      </c>
      <c r="E132" s="37">
        <v>40</v>
      </c>
      <c r="F132" s="7" t="s">
        <v>10</v>
      </c>
      <c r="G132" s="7">
        <v>51</v>
      </c>
    </row>
    <row r="133" spans="1:7" x14ac:dyDescent="0.25">
      <c r="A133" s="3">
        <v>42180</v>
      </c>
      <c r="B133" s="56" t="s">
        <v>11</v>
      </c>
      <c r="C133" s="7">
        <v>17</v>
      </c>
      <c r="D133" s="4" t="s">
        <v>8</v>
      </c>
      <c r="E133" s="37">
        <v>4500</v>
      </c>
      <c r="F133" s="7">
        <v>51</v>
      </c>
      <c r="G133" s="7">
        <v>66</v>
      </c>
    </row>
    <row r="134" spans="1:7" x14ac:dyDescent="0.25">
      <c r="A134" s="3">
        <v>42181</v>
      </c>
      <c r="B134" s="56" t="s">
        <v>23</v>
      </c>
      <c r="C134" s="7" t="s">
        <v>104</v>
      </c>
      <c r="D134" s="4" t="s">
        <v>74</v>
      </c>
      <c r="E134" s="48">
        <v>4744.1400000000003</v>
      </c>
      <c r="F134" s="7">
        <v>60</v>
      </c>
      <c r="G134" s="7">
        <v>51</v>
      </c>
    </row>
    <row r="135" spans="1:7" x14ac:dyDescent="0.25">
      <c r="A135" s="3">
        <v>42181</v>
      </c>
      <c r="B135" s="56" t="s">
        <v>71</v>
      </c>
      <c r="C135" s="4" t="s">
        <v>72</v>
      </c>
      <c r="D135" s="4" t="s">
        <v>74</v>
      </c>
      <c r="E135" s="48">
        <v>4744.1400000000003</v>
      </c>
      <c r="F135" s="7">
        <v>41</v>
      </c>
      <c r="G135" s="7">
        <v>60</v>
      </c>
    </row>
    <row r="136" spans="1:7" x14ac:dyDescent="0.25">
      <c r="A136" s="3">
        <v>42192</v>
      </c>
      <c r="B136" s="56" t="s">
        <v>9</v>
      </c>
      <c r="C136" s="7">
        <v>6</v>
      </c>
      <c r="D136" s="4" t="s">
        <v>58</v>
      </c>
      <c r="E136" s="37">
        <v>84</v>
      </c>
      <c r="F136" s="7" t="s">
        <v>10</v>
      </c>
      <c r="G136" s="7">
        <v>51</v>
      </c>
    </row>
    <row r="137" spans="1:7" x14ac:dyDescent="0.25">
      <c r="A137" s="3">
        <v>42192</v>
      </c>
      <c r="B137" s="56" t="s">
        <v>176</v>
      </c>
      <c r="C137" s="4" t="s">
        <v>137</v>
      </c>
      <c r="D137" s="4" t="s">
        <v>8</v>
      </c>
      <c r="E137" s="37">
        <v>2000</v>
      </c>
      <c r="F137" s="7">
        <v>44</v>
      </c>
      <c r="G137" s="7">
        <v>70</v>
      </c>
    </row>
    <row r="138" spans="1:7" x14ac:dyDescent="0.25">
      <c r="A138" s="3">
        <v>42192</v>
      </c>
      <c r="B138" s="56" t="s">
        <v>138</v>
      </c>
      <c r="C138" s="4" t="s">
        <v>137</v>
      </c>
      <c r="D138" s="4" t="s">
        <v>8</v>
      </c>
      <c r="E138" s="37">
        <v>78</v>
      </c>
      <c r="F138" s="7">
        <v>70</v>
      </c>
      <c r="G138" s="7" t="s">
        <v>139</v>
      </c>
    </row>
    <row r="139" spans="1:7" x14ac:dyDescent="0.25">
      <c r="A139" s="3">
        <v>42192</v>
      </c>
      <c r="B139" s="56" t="s">
        <v>177</v>
      </c>
      <c r="C139" s="4" t="s">
        <v>137</v>
      </c>
      <c r="D139" s="4" t="s">
        <v>8</v>
      </c>
      <c r="E139" s="37">
        <v>400</v>
      </c>
      <c r="F139" s="7">
        <v>44</v>
      </c>
      <c r="G139" s="7" t="s">
        <v>15</v>
      </c>
    </row>
    <row r="140" spans="1:7" x14ac:dyDescent="0.25">
      <c r="A140" s="3">
        <v>42192</v>
      </c>
      <c r="B140" s="56" t="s">
        <v>178</v>
      </c>
      <c r="C140" s="4" t="s">
        <v>137</v>
      </c>
      <c r="D140" s="4" t="s">
        <v>8</v>
      </c>
      <c r="E140" s="37">
        <v>6</v>
      </c>
      <c r="F140" s="7">
        <v>44</v>
      </c>
      <c r="G140" s="7" t="s">
        <v>16</v>
      </c>
    </row>
    <row r="141" spans="1:7" x14ac:dyDescent="0.25">
      <c r="A141" s="3">
        <v>42200</v>
      </c>
      <c r="B141" s="56" t="s">
        <v>179</v>
      </c>
      <c r="C141" s="4" t="s">
        <v>105</v>
      </c>
      <c r="D141" s="4" t="s">
        <v>55</v>
      </c>
      <c r="E141" s="37">
        <v>6</v>
      </c>
      <c r="F141" s="7" t="s">
        <v>16</v>
      </c>
      <c r="G141" s="7">
        <v>51</v>
      </c>
    </row>
    <row r="142" spans="1:7" x14ac:dyDescent="0.25">
      <c r="A142" s="3">
        <v>42200</v>
      </c>
      <c r="B142" s="56" t="s">
        <v>106</v>
      </c>
      <c r="C142" s="4" t="s">
        <v>107</v>
      </c>
      <c r="D142" s="4" t="s">
        <v>18</v>
      </c>
      <c r="E142" s="37">
        <v>78</v>
      </c>
      <c r="F142" s="7" t="s">
        <v>139</v>
      </c>
      <c r="G142" s="7">
        <v>51</v>
      </c>
    </row>
    <row r="143" spans="1:7" x14ac:dyDescent="0.25">
      <c r="A143" s="3">
        <v>42200</v>
      </c>
      <c r="B143" s="56" t="s">
        <v>180</v>
      </c>
      <c r="C143" s="4" t="s">
        <v>108</v>
      </c>
      <c r="D143" s="4" t="s">
        <v>56</v>
      </c>
      <c r="E143" s="37">
        <v>400</v>
      </c>
      <c r="F143" s="7" t="s">
        <v>15</v>
      </c>
      <c r="G143" s="7">
        <v>51</v>
      </c>
    </row>
    <row r="144" spans="1:7" x14ac:dyDescent="0.25">
      <c r="A144" s="3">
        <v>42201</v>
      </c>
      <c r="B144" s="56" t="s">
        <v>201</v>
      </c>
      <c r="C144" s="4" t="s">
        <v>199</v>
      </c>
      <c r="D144" s="4" t="s">
        <v>18</v>
      </c>
      <c r="E144" s="37">
        <v>343</v>
      </c>
      <c r="F144" s="7"/>
      <c r="G144" s="7" t="s">
        <v>150</v>
      </c>
    </row>
    <row r="145" spans="1:7" x14ac:dyDescent="0.25">
      <c r="A145" s="3">
        <v>42578</v>
      </c>
      <c r="B145" s="56" t="s">
        <v>109</v>
      </c>
      <c r="C145" s="22" t="s">
        <v>110</v>
      </c>
      <c r="D145" s="4" t="s">
        <v>18</v>
      </c>
      <c r="E145" s="37">
        <v>343</v>
      </c>
      <c r="F145" s="7" t="s">
        <v>150</v>
      </c>
      <c r="G145" s="7">
        <v>51</v>
      </c>
    </row>
    <row r="146" spans="1:7" x14ac:dyDescent="0.25">
      <c r="A146" s="3">
        <v>42219</v>
      </c>
      <c r="B146" s="56" t="s">
        <v>9</v>
      </c>
      <c r="C146" s="4">
        <v>2537</v>
      </c>
      <c r="D146" s="4" t="s">
        <v>58</v>
      </c>
      <c r="E146" s="37">
        <v>40</v>
      </c>
      <c r="F146" s="7" t="s">
        <v>10</v>
      </c>
      <c r="G146" s="7">
        <v>51</v>
      </c>
    </row>
    <row r="147" spans="1:7" x14ac:dyDescent="0.25">
      <c r="A147" s="3">
        <v>42219</v>
      </c>
      <c r="B147" s="56" t="s">
        <v>11</v>
      </c>
      <c r="C147" s="4">
        <v>13</v>
      </c>
      <c r="D147" s="4" t="s">
        <v>8</v>
      </c>
      <c r="E147" s="37">
        <v>7400</v>
      </c>
      <c r="F147" s="7">
        <v>51</v>
      </c>
      <c r="G147" s="7">
        <v>66</v>
      </c>
    </row>
    <row r="148" spans="1:7" x14ac:dyDescent="0.25">
      <c r="A148" s="3">
        <v>42220</v>
      </c>
      <c r="B148" s="56" t="s">
        <v>23</v>
      </c>
      <c r="C148" s="4" t="s">
        <v>111</v>
      </c>
      <c r="D148" s="4" t="s">
        <v>74</v>
      </c>
      <c r="E148" s="4">
        <v>7346.25</v>
      </c>
      <c r="F148" s="7">
        <v>60</v>
      </c>
      <c r="G148" s="7">
        <v>51</v>
      </c>
    </row>
    <row r="149" spans="1:7" x14ac:dyDescent="0.25">
      <c r="A149" s="3">
        <v>42220</v>
      </c>
      <c r="B149" s="56" t="s">
        <v>71</v>
      </c>
      <c r="C149" s="4" t="s">
        <v>72</v>
      </c>
      <c r="D149" s="4" t="s">
        <v>74</v>
      </c>
      <c r="E149" s="4">
        <v>7346.25</v>
      </c>
      <c r="F149" s="7">
        <v>41</v>
      </c>
      <c r="G149" s="7">
        <v>60</v>
      </c>
    </row>
    <row r="150" spans="1:7" x14ac:dyDescent="0.25">
      <c r="A150" s="3">
        <v>42223</v>
      </c>
      <c r="B150" s="56" t="s">
        <v>9</v>
      </c>
      <c r="C150" s="4">
        <v>7</v>
      </c>
      <c r="D150" s="4" t="s">
        <v>58</v>
      </c>
      <c r="E150" s="4">
        <v>61.09</v>
      </c>
      <c r="F150" s="7" t="s">
        <v>10</v>
      </c>
      <c r="G150" s="7">
        <v>51</v>
      </c>
    </row>
    <row r="151" spans="1:7" x14ac:dyDescent="0.25">
      <c r="A151" s="3">
        <v>42262</v>
      </c>
      <c r="B151" s="56" t="s">
        <v>9</v>
      </c>
      <c r="C151" s="4">
        <v>8</v>
      </c>
      <c r="D151" s="4" t="s">
        <v>58</v>
      </c>
      <c r="E151" s="49">
        <v>25</v>
      </c>
      <c r="F151" s="7" t="s">
        <v>10</v>
      </c>
      <c r="G151" s="7">
        <v>51</v>
      </c>
    </row>
    <row r="152" spans="1:7" x14ac:dyDescent="0.25">
      <c r="A152" s="3">
        <v>42628</v>
      </c>
      <c r="B152" s="56" t="s">
        <v>9</v>
      </c>
      <c r="C152" s="4">
        <v>7</v>
      </c>
      <c r="D152" s="4" t="s">
        <v>58</v>
      </c>
      <c r="E152" s="4">
        <v>238.91</v>
      </c>
      <c r="F152" s="7" t="s">
        <v>10</v>
      </c>
      <c r="G152" s="7">
        <v>51</v>
      </c>
    </row>
    <row r="153" spans="1:7" x14ac:dyDescent="0.25">
      <c r="A153" s="3">
        <v>42262</v>
      </c>
      <c r="B153" s="56" t="s">
        <v>9</v>
      </c>
      <c r="C153" s="4">
        <v>8</v>
      </c>
      <c r="D153" s="4" t="s">
        <v>58</v>
      </c>
      <c r="E153" s="49">
        <v>275</v>
      </c>
      <c r="F153" s="7" t="s">
        <v>10</v>
      </c>
      <c r="G153" s="7">
        <v>51</v>
      </c>
    </row>
    <row r="154" spans="1:7" x14ac:dyDescent="0.25">
      <c r="A154" s="3">
        <v>42262</v>
      </c>
      <c r="B154" s="56" t="s">
        <v>9</v>
      </c>
      <c r="C154" s="4">
        <v>8</v>
      </c>
      <c r="D154" s="4" t="s">
        <v>58</v>
      </c>
      <c r="E154" s="37">
        <v>300</v>
      </c>
      <c r="F154" s="7" t="s">
        <v>10</v>
      </c>
      <c r="G154" s="7">
        <v>51</v>
      </c>
    </row>
    <row r="155" spans="1:7" x14ac:dyDescent="0.25">
      <c r="A155" s="3">
        <v>42262</v>
      </c>
      <c r="B155" s="56" t="s">
        <v>36</v>
      </c>
      <c r="C155" s="7">
        <v>113</v>
      </c>
      <c r="D155" s="4" t="s">
        <v>37</v>
      </c>
      <c r="E155" s="37">
        <v>13800</v>
      </c>
      <c r="F155" s="7">
        <v>51</v>
      </c>
      <c r="G155" s="7">
        <v>62</v>
      </c>
    </row>
    <row r="156" spans="1:7" x14ac:dyDescent="0.25">
      <c r="A156" s="3">
        <v>42075</v>
      </c>
      <c r="B156" s="56" t="s">
        <v>64</v>
      </c>
      <c r="C156" s="7" t="s">
        <v>112</v>
      </c>
      <c r="D156" s="4" t="s">
        <v>37</v>
      </c>
      <c r="E156" s="44">
        <v>18942</v>
      </c>
      <c r="F156" s="7">
        <v>62</v>
      </c>
      <c r="G156" s="7" t="s">
        <v>46</v>
      </c>
    </row>
    <row r="157" spans="1:7" x14ac:dyDescent="0.25">
      <c r="A157" s="3">
        <v>42262</v>
      </c>
      <c r="B157" s="56" t="s">
        <v>36</v>
      </c>
      <c r="C157" s="7">
        <v>114</v>
      </c>
      <c r="D157" s="4" t="s">
        <v>37</v>
      </c>
      <c r="E157" s="37">
        <v>18942</v>
      </c>
      <c r="F157" s="7">
        <v>51</v>
      </c>
      <c r="G157" s="7">
        <v>62</v>
      </c>
    </row>
    <row r="158" spans="1:7" x14ac:dyDescent="0.25">
      <c r="A158" s="3">
        <v>42269</v>
      </c>
      <c r="B158" s="56" t="s">
        <v>23</v>
      </c>
      <c r="C158" s="4" t="s">
        <v>113</v>
      </c>
      <c r="D158" s="4" t="s">
        <v>114</v>
      </c>
      <c r="E158" s="37">
        <v>3000</v>
      </c>
      <c r="F158" s="7">
        <v>60</v>
      </c>
      <c r="G158" s="7">
        <v>51</v>
      </c>
    </row>
    <row r="159" spans="1:7" x14ac:dyDescent="0.25">
      <c r="A159" s="3">
        <v>42269</v>
      </c>
      <c r="B159" s="56" t="s">
        <v>71</v>
      </c>
      <c r="C159" s="4" t="s">
        <v>72</v>
      </c>
      <c r="D159" s="4" t="s">
        <v>114</v>
      </c>
      <c r="E159" s="37">
        <v>3000</v>
      </c>
      <c r="F159" s="7">
        <v>41</v>
      </c>
      <c r="G159" s="7">
        <v>60</v>
      </c>
    </row>
    <row r="160" spans="1:7" x14ac:dyDescent="0.25">
      <c r="A160" s="3">
        <v>42270</v>
      </c>
      <c r="B160" s="56" t="s">
        <v>23</v>
      </c>
      <c r="C160" s="4" t="s">
        <v>115</v>
      </c>
      <c r="D160" s="4" t="s">
        <v>74</v>
      </c>
      <c r="E160" s="4">
        <v>6225.12</v>
      </c>
      <c r="F160" s="7">
        <v>60</v>
      </c>
      <c r="G160" s="7">
        <v>51</v>
      </c>
    </row>
    <row r="161" spans="1:7" x14ac:dyDescent="0.25">
      <c r="A161" s="3">
        <v>42270</v>
      </c>
      <c r="B161" s="56" t="s">
        <v>71</v>
      </c>
      <c r="C161" s="4" t="s">
        <v>72</v>
      </c>
      <c r="D161" s="4" t="s">
        <v>74</v>
      </c>
      <c r="E161" s="4">
        <v>6225.12</v>
      </c>
      <c r="F161" s="7">
        <v>41</v>
      </c>
      <c r="G161" s="7">
        <v>60</v>
      </c>
    </row>
    <row r="162" spans="1:7" x14ac:dyDescent="0.25">
      <c r="A162" s="3">
        <v>42275</v>
      </c>
      <c r="B162" s="56" t="s">
        <v>116</v>
      </c>
      <c r="C162" s="4" t="s">
        <v>117</v>
      </c>
      <c r="D162" s="4" t="s">
        <v>61</v>
      </c>
      <c r="E162" s="4">
        <v>3374.4</v>
      </c>
      <c r="F162" s="41" t="s">
        <v>14</v>
      </c>
      <c r="G162" s="7">
        <v>51</v>
      </c>
    </row>
    <row r="163" spans="1:7" x14ac:dyDescent="0.25">
      <c r="A163" s="3">
        <v>42275</v>
      </c>
      <c r="B163" s="56" t="s">
        <v>80</v>
      </c>
      <c r="C163" s="4" t="s">
        <v>72</v>
      </c>
      <c r="D163" s="4" t="s">
        <v>61</v>
      </c>
      <c r="E163" s="7">
        <v>3374.4</v>
      </c>
      <c r="F163" s="41" t="s">
        <v>196</v>
      </c>
      <c r="G163" s="7">
        <v>60</v>
      </c>
    </row>
    <row r="164" spans="1:7" x14ac:dyDescent="0.25">
      <c r="A164" s="3">
        <v>42282</v>
      </c>
      <c r="B164" s="56" t="s">
        <v>9</v>
      </c>
      <c r="C164" s="7">
        <v>10</v>
      </c>
      <c r="D164" s="4" t="s">
        <v>58</v>
      </c>
      <c r="E164" s="49">
        <v>200</v>
      </c>
      <c r="F164" s="7" t="s">
        <v>10</v>
      </c>
      <c r="G164" s="7">
        <v>51</v>
      </c>
    </row>
    <row r="165" spans="1:7" x14ac:dyDescent="0.25">
      <c r="A165" s="3">
        <v>42282</v>
      </c>
      <c r="B165" s="56" t="s">
        <v>118</v>
      </c>
      <c r="C165" s="7">
        <v>514411</v>
      </c>
      <c r="D165" s="4" t="s">
        <v>119</v>
      </c>
      <c r="E165" s="49">
        <v>5000</v>
      </c>
      <c r="F165" s="7">
        <v>50</v>
      </c>
      <c r="G165" s="7">
        <v>51</v>
      </c>
    </row>
    <row r="166" spans="1:7" x14ac:dyDescent="0.25">
      <c r="A166" s="3">
        <v>42282</v>
      </c>
      <c r="B166" s="56" t="s">
        <v>120</v>
      </c>
      <c r="C166" s="7">
        <v>10</v>
      </c>
      <c r="D166" s="4" t="s">
        <v>58</v>
      </c>
      <c r="E166" s="49">
        <v>200</v>
      </c>
      <c r="F166" s="7" t="s">
        <v>10</v>
      </c>
      <c r="G166" s="7">
        <v>51</v>
      </c>
    </row>
    <row r="167" spans="1:7" x14ac:dyDescent="0.25">
      <c r="A167" s="3">
        <v>42282</v>
      </c>
      <c r="B167" s="56" t="s">
        <v>121</v>
      </c>
      <c r="C167" s="7" t="s">
        <v>122</v>
      </c>
      <c r="D167" s="4" t="s">
        <v>8</v>
      </c>
      <c r="E167" s="49">
        <v>5000</v>
      </c>
      <c r="F167" s="7">
        <v>66</v>
      </c>
      <c r="G167" s="7">
        <v>50</v>
      </c>
    </row>
    <row r="168" spans="1:7" x14ac:dyDescent="0.25">
      <c r="A168" s="3">
        <v>42284</v>
      </c>
      <c r="B168" s="56" t="s">
        <v>9</v>
      </c>
      <c r="C168" s="7">
        <v>9</v>
      </c>
      <c r="D168" s="4" t="s">
        <v>58</v>
      </c>
      <c r="E168" s="49">
        <v>75</v>
      </c>
      <c r="F168" s="7" t="s">
        <v>10</v>
      </c>
      <c r="G168" s="7">
        <v>51</v>
      </c>
    </row>
    <row r="169" spans="1:7" x14ac:dyDescent="0.25">
      <c r="A169" s="3">
        <v>42284</v>
      </c>
      <c r="B169" s="56" t="s">
        <v>9</v>
      </c>
      <c r="C169" s="7">
        <v>9</v>
      </c>
      <c r="D169" s="4" t="s">
        <v>58</v>
      </c>
      <c r="E169" s="49">
        <v>275</v>
      </c>
      <c r="F169" s="7" t="s">
        <v>10</v>
      </c>
      <c r="G169" s="7">
        <v>51</v>
      </c>
    </row>
    <row r="170" spans="1:7" x14ac:dyDescent="0.25">
      <c r="A170" s="3">
        <v>42284</v>
      </c>
      <c r="B170" s="56" t="s">
        <v>9</v>
      </c>
      <c r="C170" s="7">
        <v>9</v>
      </c>
      <c r="D170" s="4" t="s">
        <v>58</v>
      </c>
      <c r="E170" s="49">
        <v>300</v>
      </c>
      <c r="F170" s="7" t="s">
        <v>10</v>
      </c>
      <c r="G170" s="7">
        <v>51</v>
      </c>
    </row>
    <row r="171" spans="1:7" x14ac:dyDescent="0.25">
      <c r="A171" s="3">
        <v>42291</v>
      </c>
      <c r="B171" s="56" t="s">
        <v>181</v>
      </c>
      <c r="C171" s="4" t="s">
        <v>137</v>
      </c>
      <c r="D171" s="4" t="s">
        <v>8</v>
      </c>
      <c r="E171" s="37">
        <v>2000</v>
      </c>
      <c r="F171" s="7">
        <v>44</v>
      </c>
      <c r="G171" s="7">
        <v>70</v>
      </c>
    </row>
    <row r="172" spans="1:7" x14ac:dyDescent="0.25">
      <c r="A172" s="3">
        <v>42291</v>
      </c>
      <c r="B172" s="56" t="s">
        <v>138</v>
      </c>
      <c r="C172" s="4" t="s">
        <v>137</v>
      </c>
      <c r="D172" s="4" t="s">
        <v>8</v>
      </c>
      <c r="E172" s="37">
        <v>78</v>
      </c>
      <c r="F172" s="7">
        <v>70</v>
      </c>
      <c r="G172" s="7" t="s">
        <v>139</v>
      </c>
    </row>
    <row r="173" spans="1:7" x14ac:dyDescent="0.25">
      <c r="A173" s="3">
        <v>42291</v>
      </c>
      <c r="B173" s="56" t="s">
        <v>182</v>
      </c>
      <c r="C173" s="4" t="s">
        <v>137</v>
      </c>
      <c r="D173" s="4" t="s">
        <v>8</v>
      </c>
      <c r="E173" s="37">
        <v>400</v>
      </c>
      <c r="F173" s="7">
        <v>44</v>
      </c>
      <c r="G173" s="7" t="s">
        <v>15</v>
      </c>
    </row>
    <row r="174" spans="1:7" x14ac:dyDescent="0.25">
      <c r="A174" s="3">
        <v>42291</v>
      </c>
      <c r="B174" s="56" t="s">
        <v>183</v>
      </c>
      <c r="C174" s="4" t="s">
        <v>137</v>
      </c>
      <c r="D174" s="4" t="s">
        <v>8</v>
      </c>
      <c r="E174" s="37">
        <v>6</v>
      </c>
      <c r="F174" s="7">
        <v>44</v>
      </c>
      <c r="G174" s="7" t="s">
        <v>16</v>
      </c>
    </row>
    <row r="175" spans="1:7" x14ac:dyDescent="0.25">
      <c r="A175" s="3">
        <v>42292</v>
      </c>
      <c r="B175" s="56" t="s">
        <v>184</v>
      </c>
      <c r="C175" s="7" t="s">
        <v>123</v>
      </c>
      <c r="D175" s="4" t="s">
        <v>55</v>
      </c>
      <c r="E175" s="37">
        <v>6</v>
      </c>
      <c r="F175" s="7" t="s">
        <v>16</v>
      </c>
      <c r="G175" s="7">
        <v>51</v>
      </c>
    </row>
    <row r="176" spans="1:7" x14ac:dyDescent="0.25">
      <c r="A176" s="3">
        <v>42292</v>
      </c>
      <c r="B176" s="56" t="s">
        <v>124</v>
      </c>
      <c r="C176" s="4" t="s">
        <v>125</v>
      </c>
      <c r="D176" s="4" t="s">
        <v>18</v>
      </c>
      <c r="E176" s="37">
        <v>78</v>
      </c>
      <c r="F176" s="7" t="s">
        <v>139</v>
      </c>
      <c r="G176" s="7">
        <v>51</v>
      </c>
    </row>
    <row r="177" spans="1:7" x14ac:dyDescent="0.25">
      <c r="A177" s="3">
        <v>42292</v>
      </c>
      <c r="B177" s="56" t="s">
        <v>185</v>
      </c>
      <c r="C177" s="4" t="s">
        <v>126</v>
      </c>
      <c r="D177" s="4" t="s">
        <v>56</v>
      </c>
      <c r="E177" s="37">
        <v>400</v>
      </c>
      <c r="F177" s="7" t="s">
        <v>15</v>
      </c>
      <c r="G177" s="7">
        <v>51</v>
      </c>
    </row>
    <row r="178" spans="1:7" x14ac:dyDescent="0.25">
      <c r="A178" s="3">
        <v>42293</v>
      </c>
      <c r="B178" s="56" t="s">
        <v>202</v>
      </c>
      <c r="C178" s="4" t="s">
        <v>199</v>
      </c>
      <c r="D178" s="4" t="s">
        <v>18</v>
      </c>
      <c r="E178" s="37">
        <v>982</v>
      </c>
      <c r="F178" s="7"/>
      <c r="G178" s="7" t="s">
        <v>150</v>
      </c>
    </row>
    <row r="179" spans="1:7" x14ac:dyDescent="0.25">
      <c r="A179" s="3">
        <v>42303</v>
      </c>
      <c r="B179" s="56" t="s">
        <v>127</v>
      </c>
      <c r="C179" s="22" t="s">
        <v>128</v>
      </c>
      <c r="D179" s="4" t="s">
        <v>18</v>
      </c>
      <c r="E179" s="37">
        <v>982</v>
      </c>
      <c r="F179" s="7" t="s">
        <v>150</v>
      </c>
      <c r="G179" s="7">
        <v>51</v>
      </c>
    </row>
    <row r="180" spans="1:7" x14ac:dyDescent="0.25">
      <c r="A180" s="3">
        <v>42303</v>
      </c>
      <c r="B180" s="56" t="s">
        <v>129</v>
      </c>
      <c r="C180" s="4" t="s">
        <v>130</v>
      </c>
      <c r="D180" s="4" t="s">
        <v>131</v>
      </c>
      <c r="E180" s="49">
        <v>2052</v>
      </c>
      <c r="F180" s="41" t="s">
        <v>14</v>
      </c>
      <c r="G180" s="7">
        <v>51</v>
      </c>
    </row>
    <row r="181" spans="1:7" x14ac:dyDescent="0.25">
      <c r="A181" s="3">
        <v>42303</v>
      </c>
      <c r="B181" s="56" t="s">
        <v>80</v>
      </c>
      <c r="C181" s="4" t="s">
        <v>72</v>
      </c>
      <c r="D181" s="4" t="s">
        <v>131</v>
      </c>
      <c r="E181" s="37">
        <v>2052</v>
      </c>
      <c r="F181" s="41" t="s">
        <v>196</v>
      </c>
      <c r="G181" s="7">
        <v>60</v>
      </c>
    </row>
    <row r="182" spans="1:7" x14ac:dyDescent="0.25">
      <c r="A182" s="3">
        <v>42317</v>
      </c>
      <c r="B182" s="56" t="s">
        <v>9</v>
      </c>
      <c r="C182" s="4">
        <v>10</v>
      </c>
      <c r="D182" s="4" t="s">
        <v>58</v>
      </c>
      <c r="E182" s="49">
        <v>25</v>
      </c>
      <c r="F182" s="7" t="s">
        <v>10</v>
      </c>
      <c r="G182" s="7">
        <v>51</v>
      </c>
    </row>
    <row r="183" spans="1:7" x14ac:dyDescent="0.25">
      <c r="A183" s="3">
        <v>42317</v>
      </c>
      <c r="B183" s="56" t="s">
        <v>9</v>
      </c>
      <c r="C183" s="4">
        <v>10</v>
      </c>
      <c r="D183" s="4" t="s">
        <v>58</v>
      </c>
      <c r="E183" s="49">
        <v>50</v>
      </c>
      <c r="F183" s="7" t="s">
        <v>10</v>
      </c>
      <c r="G183" s="7">
        <v>51</v>
      </c>
    </row>
    <row r="184" spans="1:7" x14ac:dyDescent="0.25">
      <c r="A184" s="3">
        <v>42317</v>
      </c>
      <c r="B184" s="56" t="s">
        <v>9</v>
      </c>
      <c r="C184" s="4">
        <v>10</v>
      </c>
      <c r="D184" s="4" t="s">
        <v>58</v>
      </c>
      <c r="E184" s="49">
        <v>275</v>
      </c>
      <c r="F184" s="7" t="s">
        <v>10</v>
      </c>
      <c r="G184" s="7">
        <v>51</v>
      </c>
    </row>
    <row r="185" spans="1:7" x14ac:dyDescent="0.25">
      <c r="A185" s="3">
        <v>42317</v>
      </c>
      <c r="B185" s="56" t="s">
        <v>9</v>
      </c>
      <c r="C185" s="4">
        <v>10</v>
      </c>
      <c r="D185" s="4" t="s">
        <v>58</v>
      </c>
      <c r="E185" s="49">
        <v>300</v>
      </c>
      <c r="F185" s="7" t="s">
        <v>10</v>
      </c>
      <c r="G185" s="7">
        <v>51</v>
      </c>
    </row>
    <row r="186" spans="1:7" x14ac:dyDescent="0.25">
      <c r="A186" s="3">
        <v>42324</v>
      </c>
      <c r="B186" s="56" t="s">
        <v>9</v>
      </c>
      <c r="C186" s="4">
        <v>4241</v>
      </c>
      <c r="D186" s="4" t="s">
        <v>58</v>
      </c>
      <c r="E186" s="49">
        <v>40</v>
      </c>
      <c r="F186" s="7" t="s">
        <v>10</v>
      </c>
      <c r="G186" s="7">
        <v>51</v>
      </c>
    </row>
    <row r="187" spans="1:7" x14ac:dyDescent="0.25">
      <c r="A187" s="3">
        <v>42324</v>
      </c>
      <c r="B187" s="56" t="s">
        <v>11</v>
      </c>
      <c r="C187" s="4">
        <v>16</v>
      </c>
      <c r="D187" s="4" t="s">
        <v>8</v>
      </c>
      <c r="E187" s="49">
        <v>600</v>
      </c>
      <c r="F187" s="7">
        <v>51</v>
      </c>
      <c r="G187" s="7">
        <v>66</v>
      </c>
    </row>
    <row r="188" spans="1:7" x14ac:dyDescent="0.25">
      <c r="A188" s="3">
        <v>42324</v>
      </c>
      <c r="B188" s="56" t="s">
        <v>186</v>
      </c>
      <c r="C188" s="4" t="s">
        <v>137</v>
      </c>
      <c r="D188" s="4" t="s">
        <v>8</v>
      </c>
      <c r="E188" s="37">
        <v>2000</v>
      </c>
      <c r="F188" s="7">
        <v>44</v>
      </c>
      <c r="G188" s="7">
        <v>70</v>
      </c>
    </row>
    <row r="189" spans="1:7" x14ac:dyDescent="0.25">
      <c r="A189" s="3">
        <v>42324</v>
      </c>
      <c r="B189" s="56" t="s">
        <v>138</v>
      </c>
      <c r="C189" s="4" t="s">
        <v>137</v>
      </c>
      <c r="D189" s="4" t="s">
        <v>8</v>
      </c>
      <c r="E189" s="37">
        <v>78</v>
      </c>
      <c r="F189" s="7">
        <v>70</v>
      </c>
      <c r="G189" s="7" t="s">
        <v>139</v>
      </c>
    </row>
    <row r="190" spans="1:7" x14ac:dyDescent="0.25">
      <c r="A190" s="3">
        <v>42324</v>
      </c>
      <c r="B190" s="56" t="s">
        <v>187</v>
      </c>
      <c r="C190" s="4" t="s">
        <v>137</v>
      </c>
      <c r="D190" s="4" t="s">
        <v>8</v>
      </c>
      <c r="E190" s="37">
        <v>400</v>
      </c>
      <c r="F190" s="7">
        <v>44</v>
      </c>
      <c r="G190" s="7" t="s">
        <v>15</v>
      </c>
    </row>
    <row r="191" spans="1:7" x14ac:dyDescent="0.25">
      <c r="A191" s="3">
        <v>42324</v>
      </c>
      <c r="B191" s="56" t="s">
        <v>188</v>
      </c>
      <c r="C191" s="4" t="s">
        <v>137</v>
      </c>
      <c r="D191" s="4" t="s">
        <v>8</v>
      </c>
      <c r="E191" s="37">
        <v>6</v>
      </c>
      <c r="F191" s="7">
        <v>44</v>
      </c>
      <c r="G191" s="7" t="s">
        <v>16</v>
      </c>
    </row>
    <row r="192" spans="1:7" x14ac:dyDescent="0.25">
      <c r="A192" s="3">
        <v>42327</v>
      </c>
      <c r="B192" s="56" t="s">
        <v>189</v>
      </c>
      <c r="C192" s="4" t="s">
        <v>132</v>
      </c>
      <c r="D192" s="4" t="s">
        <v>55</v>
      </c>
      <c r="E192" s="37">
        <v>6</v>
      </c>
      <c r="F192" s="7" t="s">
        <v>16</v>
      </c>
      <c r="G192" s="7">
        <v>51</v>
      </c>
    </row>
    <row r="193" spans="1:7" x14ac:dyDescent="0.25">
      <c r="A193" s="3">
        <v>42327</v>
      </c>
      <c r="B193" s="56" t="s">
        <v>133</v>
      </c>
      <c r="C193" s="4" t="s">
        <v>134</v>
      </c>
      <c r="D193" s="4" t="s">
        <v>18</v>
      </c>
      <c r="E193" s="37">
        <v>78</v>
      </c>
      <c r="F193" s="7" t="s">
        <v>139</v>
      </c>
      <c r="G193" s="7">
        <v>51</v>
      </c>
    </row>
    <row r="194" spans="1:7" x14ac:dyDescent="0.25">
      <c r="A194" s="3">
        <v>42327</v>
      </c>
      <c r="B194" s="56" t="s">
        <v>190</v>
      </c>
      <c r="C194" s="4" t="s">
        <v>135</v>
      </c>
      <c r="D194" s="4" t="s">
        <v>56</v>
      </c>
      <c r="E194" s="37">
        <v>400</v>
      </c>
      <c r="F194" s="7" t="s">
        <v>15</v>
      </c>
      <c r="G194" s="7">
        <v>51</v>
      </c>
    </row>
    <row r="195" spans="1:7" x14ac:dyDescent="0.25">
      <c r="A195" s="3">
        <v>42711</v>
      </c>
      <c r="B195" s="56" t="s">
        <v>9</v>
      </c>
      <c r="C195" s="4">
        <v>11</v>
      </c>
      <c r="D195" s="4" t="s">
        <v>58</v>
      </c>
      <c r="E195" s="49">
        <v>25</v>
      </c>
      <c r="F195" s="7" t="s">
        <v>10</v>
      </c>
      <c r="G195" s="7">
        <v>51</v>
      </c>
    </row>
    <row r="196" spans="1:7" x14ac:dyDescent="0.25">
      <c r="A196" s="3">
        <v>42345</v>
      </c>
      <c r="B196" s="56" t="s">
        <v>9</v>
      </c>
      <c r="C196" s="4">
        <v>11</v>
      </c>
      <c r="D196" s="4" t="s">
        <v>58</v>
      </c>
      <c r="E196" s="4">
        <v>221.61</v>
      </c>
      <c r="F196" s="7" t="s">
        <v>10</v>
      </c>
      <c r="G196" s="7">
        <v>51</v>
      </c>
    </row>
    <row r="197" spans="1:7" x14ac:dyDescent="0.25">
      <c r="A197" s="3">
        <v>42367</v>
      </c>
      <c r="B197" s="56" t="s">
        <v>9</v>
      </c>
      <c r="C197" s="4">
        <v>4914</v>
      </c>
      <c r="D197" s="4" t="s">
        <v>58</v>
      </c>
      <c r="E197" s="49">
        <v>40</v>
      </c>
      <c r="F197" s="7" t="s">
        <v>10</v>
      </c>
      <c r="G197" s="7">
        <v>51</v>
      </c>
    </row>
    <row r="198" spans="1:7" x14ac:dyDescent="0.25">
      <c r="A198" s="3">
        <v>42367</v>
      </c>
      <c r="B198" s="56" t="s">
        <v>9</v>
      </c>
      <c r="C198" s="4">
        <v>11</v>
      </c>
      <c r="D198" s="4" t="s">
        <v>58</v>
      </c>
      <c r="E198" s="4">
        <v>53.39</v>
      </c>
      <c r="F198" s="7" t="s">
        <v>10</v>
      </c>
      <c r="G198" s="7">
        <v>51</v>
      </c>
    </row>
    <row r="199" spans="1:7" x14ac:dyDescent="0.25">
      <c r="A199" s="3">
        <v>42367</v>
      </c>
      <c r="B199" s="56" t="s">
        <v>9</v>
      </c>
      <c r="C199" s="4">
        <v>11</v>
      </c>
      <c r="D199" s="4" t="s">
        <v>58</v>
      </c>
      <c r="E199" s="49">
        <v>300</v>
      </c>
      <c r="F199" s="7" t="s">
        <v>10</v>
      </c>
      <c r="G199" s="7">
        <v>51</v>
      </c>
    </row>
    <row r="200" spans="1:7" x14ac:dyDescent="0.25">
      <c r="A200" s="3">
        <v>42367</v>
      </c>
      <c r="B200" s="56" t="s">
        <v>11</v>
      </c>
      <c r="C200" s="4">
        <v>14</v>
      </c>
      <c r="D200" s="4" t="s">
        <v>8</v>
      </c>
      <c r="E200" s="49">
        <v>1000</v>
      </c>
      <c r="F200" s="7">
        <v>51</v>
      </c>
      <c r="G200" s="7">
        <v>66</v>
      </c>
    </row>
    <row r="201" spans="1:7" x14ac:dyDescent="0.25">
      <c r="A201" s="6">
        <v>42368</v>
      </c>
      <c r="B201" s="56" t="s">
        <v>9</v>
      </c>
      <c r="C201" s="4">
        <v>17</v>
      </c>
      <c r="D201" s="4" t="s">
        <v>58</v>
      </c>
      <c r="E201" s="49">
        <v>300</v>
      </c>
      <c r="F201" s="7" t="s">
        <v>10</v>
      </c>
      <c r="G201" s="7">
        <v>51</v>
      </c>
    </row>
    <row r="202" spans="1:7" x14ac:dyDescent="0.25">
      <c r="A202" s="6">
        <v>42368</v>
      </c>
      <c r="B202" s="56" t="s">
        <v>9</v>
      </c>
      <c r="C202" s="4">
        <v>17</v>
      </c>
      <c r="D202" s="4" t="s">
        <v>58</v>
      </c>
      <c r="E202" s="49">
        <v>25</v>
      </c>
      <c r="F202" s="7" t="s">
        <v>10</v>
      </c>
      <c r="G202" s="7">
        <v>51</v>
      </c>
    </row>
    <row r="203" spans="1:7" x14ac:dyDescent="0.25">
      <c r="A203" s="6">
        <v>42368</v>
      </c>
      <c r="B203" s="56" t="s">
        <v>9</v>
      </c>
      <c r="C203" s="4">
        <v>15</v>
      </c>
      <c r="D203" s="4" t="s">
        <v>58</v>
      </c>
      <c r="E203" s="49">
        <v>275</v>
      </c>
      <c r="F203" s="7" t="s">
        <v>10</v>
      </c>
      <c r="G203" s="7">
        <v>51</v>
      </c>
    </row>
    <row r="204" spans="1:7" x14ac:dyDescent="0.25">
      <c r="A204" s="6">
        <v>42368</v>
      </c>
      <c r="B204" s="56" t="s">
        <v>191</v>
      </c>
      <c r="C204" s="4" t="s">
        <v>137</v>
      </c>
      <c r="D204" s="4" t="s">
        <v>8</v>
      </c>
      <c r="E204" s="37">
        <v>2000</v>
      </c>
      <c r="F204" s="7">
        <v>44</v>
      </c>
      <c r="G204" s="7">
        <v>70</v>
      </c>
    </row>
    <row r="205" spans="1:7" x14ac:dyDescent="0.25">
      <c r="A205" s="6">
        <v>42368</v>
      </c>
      <c r="B205" s="56" t="s">
        <v>138</v>
      </c>
      <c r="C205" s="4" t="s">
        <v>137</v>
      </c>
      <c r="D205" s="4" t="s">
        <v>8</v>
      </c>
      <c r="E205" s="37">
        <v>78</v>
      </c>
      <c r="F205" s="7">
        <v>70</v>
      </c>
      <c r="G205" s="7" t="s">
        <v>139</v>
      </c>
    </row>
    <row r="206" spans="1:7" x14ac:dyDescent="0.25">
      <c r="A206" s="6">
        <v>42368</v>
      </c>
      <c r="B206" s="56" t="s">
        <v>192</v>
      </c>
      <c r="C206" s="4" t="s">
        <v>137</v>
      </c>
      <c r="D206" s="4" t="s">
        <v>8</v>
      </c>
      <c r="E206" s="37">
        <v>400</v>
      </c>
      <c r="F206" s="7">
        <v>44</v>
      </c>
      <c r="G206" s="7" t="s">
        <v>15</v>
      </c>
    </row>
    <row r="207" spans="1:7" x14ac:dyDescent="0.25">
      <c r="A207" s="6">
        <v>42368</v>
      </c>
      <c r="B207" s="56" t="s">
        <v>193</v>
      </c>
      <c r="C207" s="4" t="s">
        <v>137</v>
      </c>
      <c r="D207" s="4" t="s">
        <v>8</v>
      </c>
      <c r="E207" s="37">
        <v>6</v>
      </c>
      <c r="F207" s="7">
        <v>44</v>
      </c>
      <c r="G207" s="7" t="s">
        <v>16</v>
      </c>
    </row>
    <row r="208" spans="1:7" x14ac:dyDescent="0.25">
      <c r="A208" s="6">
        <v>42368</v>
      </c>
      <c r="B208" s="56" t="s">
        <v>194</v>
      </c>
      <c r="C208" s="4">
        <v>61</v>
      </c>
      <c r="D208" s="4" t="s">
        <v>55</v>
      </c>
      <c r="E208" s="37">
        <v>6</v>
      </c>
      <c r="F208" s="7" t="s">
        <v>16</v>
      </c>
      <c r="G208" s="7">
        <v>51</v>
      </c>
    </row>
    <row r="209" spans="1:7" x14ac:dyDescent="0.25">
      <c r="A209" s="6">
        <v>42368</v>
      </c>
      <c r="B209" s="56" t="s">
        <v>195</v>
      </c>
      <c r="C209" s="4">
        <v>59</v>
      </c>
      <c r="D209" s="4" t="s">
        <v>56</v>
      </c>
      <c r="E209" s="37">
        <v>400</v>
      </c>
      <c r="F209" s="7" t="s">
        <v>15</v>
      </c>
      <c r="G209" s="7">
        <v>51</v>
      </c>
    </row>
    <row r="210" spans="1:7" x14ac:dyDescent="0.25">
      <c r="A210" s="3">
        <v>42368</v>
      </c>
      <c r="B210" s="56" t="s">
        <v>197</v>
      </c>
      <c r="C210" s="4">
        <v>60</v>
      </c>
      <c r="D210" s="4" t="s">
        <v>18</v>
      </c>
      <c r="E210" s="37">
        <v>78</v>
      </c>
      <c r="F210" s="7" t="s">
        <v>139</v>
      </c>
      <c r="G210" s="7">
        <v>51</v>
      </c>
    </row>
  </sheetData>
  <autoFilter ref="A2:G210"/>
  <mergeCells count="1">
    <mergeCell ref="F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B32" sqref="B32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42005</v>
      </c>
      <c r="B3" s="1" t="s">
        <v>50</v>
      </c>
      <c r="C3" s="23">
        <v>0</v>
      </c>
      <c r="D3" s="15"/>
    </row>
    <row r="4" spans="1:4" x14ac:dyDescent="0.25">
      <c r="A4" s="3"/>
      <c r="B4" s="1"/>
      <c r="C4" s="5"/>
      <c r="D4" s="5"/>
    </row>
    <row r="5" spans="1:4" x14ac:dyDescent="0.25">
      <c r="A5" s="3"/>
      <c r="B5" s="4"/>
      <c r="C5" s="5"/>
      <c r="D5" s="5"/>
    </row>
    <row r="6" spans="1:4" x14ac:dyDescent="0.25">
      <c r="A6" s="3"/>
      <c r="B6" s="4"/>
      <c r="C6" s="5"/>
      <c r="D6" s="9"/>
    </row>
    <row r="7" spans="1:4" x14ac:dyDescent="0.25">
      <c r="A7" s="3"/>
      <c r="B7" s="4"/>
      <c r="C7" s="5"/>
      <c r="D7" s="5"/>
    </row>
    <row r="8" spans="1:4" ht="14.4" x14ac:dyDescent="0.3">
      <c r="A8" s="3"/>
      <c r="B8" s="4"/>
      <c r="C8" s="5"/>
      <c r="D8" s="16"/>
    </row>
    <row r="9" spans="1:4" ht="14.4" x14ac:dyDescent="0.3">
      <c r="A9" s="3"/>
      <c r="B9" s="4"/>
      <c r="C9" s="5"/>
      <c r="D9" s="17"/>
    </row>
    <row r="10" spans="1:4" ht="14.4" x14ac:dyDescent="0.3">
      <c r="A10" s="3"/>
      <c r="B10" s="4"/>
      <c r="C10" s="7"/>
      <c r="D10" s="17"/>
    </row>
    <row r="11" spans="1:4" ht="14.4" x14ac:dyDescent="0.3">
      <c r="A11" s="3"/>
      <c r="B11" s="4"/>
      <c r="C11" s="7"/>
      <c r="D11" s="17"/>
    </row>
    <row r="12" spans="1:4" ht="14.4" x14ac:dyDescent="0.3">
      <c r="A12" s="3"/>
      <c r="B12" s="4"/>
      <c r="C12" s="5"/>
      <c r="D12" s="17"/>
    </row>
    <row r="13" spans="1:4" ht="14.4" x14ac:dyDescent="0.3">
      <c r="A13" s="3"/>
      <c r="B13" s="4"/>
      <c r="C13" s="5"/>
      <c r="D13" s="17"/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0</v>
      </c>
      <c r="D28" s="2">
        <f>SUM(D4:D27)</f>
        <v>0</v>
      </c>
    </row>
    <row r="29" spans="1:4" ht="14.4" x14ac:dyDescent="0.3">
      <c r="A29" s="13"/>
      <c r="B29" s="2" t="s">
        <v>50</v>
      </c>
      <c r="C29" s="20">
        <f>C3+C28-D28</f>
        <v>0</v>
      </c>
      <c r="D29" s="12"/>
    </row>
  </sheetData>
  <mergeCells count="1">
    <mergeCell ref="C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4" sqref="C4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42005</v>
      </c>
      <c r="B3" s="1" t="s">
        <v>50</v>
      </c>
      <c r="C3" s="23">
        <v>10000</v>
      </c>
      <c r="D3" s="15"/>
    </row>
    <row r="4" spans="1:4" x14ac:dyDescent="0.25">
      <c r="A4" s="3"/>
      <c r="B4" s="1"/>
      <c r="C4" s="5"/>
      <c r="D4" s="5"/>
    </row>
    <row r="5" spans="1:4" x14ac:dyDescent="0.25">
      <c r="A5" s="3"/>
      <c r="B5" s="4"/>
      <c r="C5" s="5"/>
      <c r="D5" s="5"/>
    </row>
    <row r="6" spans="1:4" x14ac:dyDescent="0.25">
      <c r="A6" s="3"/>
      <c r="B6" s="4"/>
      <c r="C6" s="5"/>
      <c r="D6" s="9"/>
    </row>
    <row r="7" spans="1:4" x14ac:dyDescent="0.25">
      <c r="A7" s="3"/>
      <c r="B7" s="4"/>
      <c r="C7" s="5"/>
      <c r="D7" s="5"/>
    </row>
    <row r="8" spans="1:4" ht="14.4" x14ac:dyDescent="0.3">
      <c r="A8" s="3"/>
      <c r="B8" s="4"/>
      <c r="C8" s="5"/>
      <c r="D8" s="16"/>
    </row>
    <row r="9" spans="1:4" ht="14.4" x14ac:dyDescent="0.3">
      <c r="A9" s="3"/>
      <c r="B9" s="4"/>
      <c r="C9" s="5"/>
      <c r="D9" s="17"/>
    </row>
    <row r="10" spans="1:4" ht="14.4" x14ac:dyDescent="0.3">
      <c r="A10" s="3"/>
      <c r="B10" s="4"/>
      <c r="C10" s="7"/>
      <c r="D10" s="17"/>
    </row>
    <row r="11" spans="1:4" ht="14.4" x14ac:dyDescent="0.3">
      <c r="A11" s="3"/>
      <c r="B11" s="4"/>
      <c r="C11" s="7"/>
      <c r="D11" s="17"/>
    </row>
    <row r="12" spans="1:4" ht="14.4" x14ac:dyDescent="0.3">
      <c r="A12" s="3"/>
      <c r="B12" s="4"/>
      <c r="C12" s="5"/>
      <c r="D12" s="17"/>
    </row>
    <row r="13" spans="1:4" ht="14.4" x14ac:dyDescent="0.3">
      <c r="A13" s="3"/>
      <c r="B13" s="4"/>
      <c r="C13" s="5"/>
      <c r="D13" s="17"/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0</v>
      </c>
      <c r="D28" s="2">
        <f>SUM(D4:D27)</f>
        <v>0</v>
      </c>
    </row>
    <row r="29" spans="1:4" ht="14.4" x14ac:dyDescent="0.3">
      <c r="A29" s="13"/>
      <c r="B29" s="2" t="s">
        <v>50</v>
      </c>
      <c r="C29" s="20">
        <f>C3+C28-D28</f>
        <v>10000</v>
      </c>
      <c r="D29" s="12"/>
    </row>
  </sheetData>
  <mergeCells count="1">
    <mergeCell ref="C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4" sqref="C4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4" width="9.44140625" style="2" bestFit="1" customWidth="1"/>
    <col min="5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14">
        <v>0</v>
      </c>
      <c r="D3" s="4"/>
    </row>
    <row r="4" spans="1:4" x14ac:dyDescent="0.25">
      <c r="A4" s="3"/>
      <c r="B4" s="1"/>
      <c r="C4" s="5"/>
      <c r="D4" s="4"/>
    </row>
    <row r="5" spans="1:4" x14ac:dyDescent="0.25">
      <c r="A5" s="3"/>
      <c r="B5" s="4"/>
      <c r="C5" s="5"/>
      <c r="D5" s="5"/>
    </row>
    <row r="6" spans="1:4" x14ac:dyDescent="0.25">
      <c r="A6" s="3"/>
      <c r="B6" s="4"/>
      <c r="C6" s="5"/>
      <c r="D6" s="9"/>
    </row>
    <row r="7" spans="1:4" x14ac:dyDescent="0.25">
      <c r="A7" s="3"/>
      <c r="B7" s="4"/>
      <c r="C7" s="5"/>
      <c r="D7" s="5"/>
    </row>
    <row r="8" spans="1:4" ht="14.4" x14ac:dyDescent="0.3">
      <c r="A8" s="3"/>
      <c r="B8" s="4"/>
      <c r="C8" s="5"/>
      <c r="D8" s="16"/>
    </row>
    <row r="9" spans="1:4" ht="14.4" x14ac:dyDescent="0.3">
      <c r="A9" s="3"/>
      <c r="B9" s="4"/>
      <c r="C9" s="5"/>
      <c r="D9" s="17"/>
    </row>
    <row r="10" spans="1:4" ht="14.4" x14ac:dyDescent="0.3">
      <c r="A10" s="3"/>
      <c r="B10" s="4"/>
      <c r="C10" s="7"/>
      <c r="D10" s="17"/>
    </row>
    <row r="11" spans="1:4" ht="14.4" x14ac:dyDescent="0.3">
      <c r="A11" s="3"/>
      <c r="B11" s="4"/>
      <c r="C11" s="7"/>
      <c r="D11" s="17"/>
    </row>
    <row r="12" spans="1:4" ht="14.4" x14ac:dyDescent="0.3">
      <c r="A12" s="3"/>
      <c r="B12" s="4"/>
      <c r="C12" s="5"/>
      <c r="D12" s="17"/>
    </row>
    <row r="13" spans="1:4" ht="14.4" x14ac:dyDescent="0.3">
      <c r="A13" s="3"/>
      <c r="B13" s="4"/>
      <c r="C13" s="5"/>
      <c r="D13" s="17"/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0</v>
      </c>
      <c r="D28" s="2">
        <f>SUM(D4:D27)</f>
        <v>0</v>
      </c>
    </row>
    <row r="29" spans="1:4" ht="14.4" x14ac:dyDescent="0.3">
      <c r="A29" s="13"/>
      <c r="B29" s="2" t="s">
        <v>50</v>
      </c>
      <c r="C29" s="20">
        <f>C3+C4-D4</f>
        <v>0</v>
      </c>
      <c r="D29" s="25"/>
    </row>
  </sheetData>
  <mergeCells count="1">
    <mergeCell ref="C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30" sqref="C30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3">
        <v>10417</v>
      </c>
      <c r="D3" s="15"/>
    </row>
    <row r="4" spans="1:4" ht="14.4" x14ac:dyDescent="0.3">
      <c r="A4" s="3"/>
      <c r="B4" s="1"/>
      <c r="C4" s="37">
        <v>3009.6</v>
      </c>
      <c r="D4" s="16"/>
    </row>
    <row r="5" spans="1:4" ht="14.4" x14ac:dyDescent="0.3">
      <c r="A5" s="3"/>
      <c r="B5" s="4"/>
      <c r="C5" s="37">
        <v>6000</v>
      </c>
      <c r="D5" s="16"/>
    </row>
    <row r="6" spans="1:4" ht="14.4" x14ac:dyDescent="0.3">
      <c r="A6" s="3"/>
      <c r="B6" s="4"/>
      <c r="C6" s="37">
        <v>13400.63</v>
      </c>
      <c r="D6" s="16"/>
    </row>
    <row r="7" spans="1:4" ht="14.4" x14ac:dyDescent="0.3">
      <c r="A7" s="3"/>
      <c r="B7" s="4"/>
      <c r="C7" s="7">
        <v>3374.4</v>
      </c>
      <c r="D7" s="16"/>
    </row>
    <row r="8" spans="1:4" ht="14.4" x14ac:dyDescent="0.3">
      <c r="A8" s="4"/>
      <c r="B8" s="4"/>
      <c r="C8" s="37">
        <v>2052</v>
      </c>
      <c r="D8" s="16"/>
    </row>
    <row r="9" spans="1:4" ht="14.4" x14ac:dyDescent="0.3">
      <c r="A9" s="4"/>
      <c r="B9" s="4"/>
      <c r="C9" s="18"/>
      <c r="D9" s="17"/>
    </row>
    <row r="10" spans="1:4" ht="14.4" x14ac:dyDescent="0.3">
      <c r="A10" s="4"/>
      <c r="B10" s="4"/>
      <c r="C10" s="18"/>
      <c r="D10" s="17"/>
    </row>
    <row r="11" spans="1:4" ht="14.4" x14ac:dyDescent="0.3">
      <c r="A11" s="4"/>
      <c r="B11" s="4"/>
      <c r="C11" s="19"/>
      <c r="D11" s="17"/>
    </row>
    <row r="12" spans="1:4" ht="14.4" x14ac:dyDescent="0.3">
      <c r="A12" s="4"/>
      <c r="B12" s="4"/>
      <c r="C12" s="19"/>
      <c r="D12" s="17"/>
    </row>
    <row r="13" spans="1:4" ht="14.4" x14ac:dyDescent="0.3">
      <c r="A13" s="4"/>
      <c r="B13" s="4"/>
      <c r="C13" s="19"/>
      <c r="D13" s="17"/>
    </row>
    <row r="14" spans="1:4" ht="14.4" x14ac:dyDescent="0.3">
      <c r="A14" s="4"/>
      <c r="B14" s="4"/>
      <c r="C14" s="19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27836.63</v>
      </c>
      <c r="D28" s="2">
        <f>SUM(D4:D27)</f>
        <v>0</v>
      </c>
    </row>
    <row r="29" spans="1:4" ht="14.4" x14ac:dyDescent="0.3">
      <c r="A29" s="13"/>
      <c r="B29" s="2" t="s">
        <v>50</v>
      </c>
      <c r="C29" s="20">
        <f>C3+C28-D28</f>
        <v>38253.630000000005</v>
      </c>
      <c r="D29" s="12"/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30" sqref="C30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3">
        <v>52979.3</v>
      </c>
      <c r="D3" s="15"/>
    </row>
    <row r="4" spans="1:4" x14ac:dyDescent="0.25">
      <c r="A4" s="3"/>
      <c r="B4" s="1"/>
      <c r="C4" s="37">
        <v>3600</v>
      </c>
      <c r="D4" s="44">
        <v>7000</v>
      </c>
    </row>
    <row r="5" spans="1:4" x14ac:dyDescent="0.25">
      <c r="A5" s="3"/>
      <c r="B5" s="4"/>
      <c r="C5" s="37">
        <v>10200</v>
      </c>
      <c r="D5" s="44">
        <v>3900</v>
      </c>
    </row>
    <row r="6" spans="1:4" x14ac:dyDescent="0.25">
      <c r="A6" s="3"/>
      <c r="B6" s="4"/>
      <c r="C6" s="37">
        <v>6981</v>
      </c>
      <c r="D6" s="44">
        <v>2050</v>
      </c>
    </row>
    <row r="7" spans="1:4" x14ac:dyDescent="0.25">
      <c r="A7" s="3"/>
      <c r="B7" s="4"/>
      <c r="C7" s="37">
        <v>8292.2000000000007</v>
      </c>
      <c r="D7" s="44">
        <v>10200</v>
      </c>
    </row>
    <row r="8" spans="1:4" x14ac:dyDescent="0.25">
      <c r="A8" s="3"/>
      <c r="B8" s="4"/>
      <c r="C8" s="44">
        <v>6840.4</v>
      </c>
      <c r="D8" s="37">
        <v>11000</v>
      </c>
    </row>
    <row r="9" spans="1:4" ht="14.4" x14ac:dyDescent="0.3">
      <c r="A9" s="3"/>
      <c r="B9" s="4"/>
      <c r="C9" s="7">
        <v>7499.91</v>
      </c>
      <c r="D9" s="17"/>
    </row>
    <row r="10" spans="1:4" ht="14.4" x14ac:dyDescent="0.3">
      <c r="A10" s="3"/>
      <c r="B10" s="4"/>
      <c r="C10" s="37">
        <v>2400</v>
      </c>
      <c r="D10" s="17"/>
    </row>
    <row r="11" spans="1:4" ht="14.4" x14ac:dyDescent="0.3">
      <c r="A11" s="3"/>
      <c r="B11" s="4"/>
      <c r="C11" s="4">
        <v>1189.5</v>
      </c>
      <c r="D11" s="17"/>
    </row>
    <row r="12" spans="1:4" ht="14.4" x14ac:dyDescent="0.3">
      <c r="A12" s="3"/>
      <c r="B12" s="4"/>
      <c r="C12" s="49">
        <v>4995.8999999999996</v>
      </c>
      <c r="D12" s="17"/>
    </row>
    <row r="13" spans="1:4" ht="14.4" x14ac:dyDescent="0.3">
      <c r="A13" s="3"/>
      <c r="B13" s="4"/>
      <c r="C13" s="49">
        <v>5538.4</v>
      </c>
      <c r="D13" s="17"/>
    </row>
    <row r="14" spans="1:4" ht="14.4" x14ac:dyDescent="0.3">
      <c r="A14" s="3"/>
      <c r="B14" s="4"/>
      <c r="C14" s="4">
        <v>6880.04</v>
      </c>
      <c r="D14" s="17"/>
    </row>
    <row r="15" spans="1:4" ht="14.4" x14ac:dyDescent="0.3">
      <c r="A15" s="4"/>
      <c r="B15" s="4"/>
      <c r="C15" s="37">
        <v>4661.5</v>
      </c>
      <c r="D15" s="17"/>
    </row>
    <row r="16" spans="1:4" ht="14.4" x14ac:dyDescent="0.3">
      <c r="A16" s="4"/>
      <c r="B16" s="4"/>
      <c r="C16" s="48">
        <v>4744.1400000000003</v>
      </c>
      <c r="D16" s="17"/>
    </row>
    <row r="17" spans="1:4" ht="14.4" x14ac:dyDescent="0.3">
      <c r="A17" s="4"/>
      <c r="B17" s="4"/>
      <c r="C17" s="4">
        <v>7346.25</v>
      </c>
      <c r="D17" s="17"/>
    </row>
    <row r="18" spans="1:4" ht="14.4" x14ac:dyDescent="0.3">
      <c r="A18" s="4"/>
      <c r="B18" s="4"/>
      <c r="C18" s="37">
        <v>3000</v>
      </c>
      <c r="D18" s="17"/>
    </row>
    <row r="19" spans="1:4" ht="14.4" x14ac:dyDescent="0.3">
      <c r="A19" s="4"/>
      <c r="B19" s="4"/>
      <c r="C19" s="4">
        <v>6225.12</v>
      </c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90394.36</v>
      </c>
      <c r="D28" s="12">
        <f>SUM(D4:D27)</f>
        <v>34150</v>
      </c>
    </row>
    <row r="29" spans="1:4" ht="14.4" x14ac:dyDescent="0.3">
      <c r="A29" s="13"/>
      <c r="B29" s="2" t="s">
        <v>50</v>
      </c>
      <c r="C29" s="20">
        <f>C3+C28-D28</f>
        <v>109223.66</v>
      </c>
      <c r="D29" s="12"/>
    </row>
  </sheetData>
  <mergeCells count="1">
    <mergeCell ref="C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zoomScale="80" zoomScaleNormal="80" workbookViewId="0">
      <selection activeCell="D36" sqref="D36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3">
        <v>0</v>
      </c>
      <c r="D3" s="15"/>
    </row>
    <row r="4" spans="1:4" x14ac:dyDescent="0.25">
      <c r="A4" s="3"/>
      <c r="B4" s="1"/>
      <c r="C4" s="54">
        <v>2000</v>
      </c>
      <c r="D4" s="5"/>
    </row>
    <row r="5" spans="1:4" x14ac:dyDescent="0.25">
      <c r="A5" s="3"/>
      <c r="B5" s="4"/>
      <c r="C5" s="54">
        <v>400</v>
      </c>
      <c r="D5" s="5"/>
    </row>
    <row r="6" spans="1:4" x14ac:dyDescent="0.25">
      <c r="A6" s="3"/>
      <c r="B6" s="4"/>
      <c r="C6" s="54">
        <v>6</v>
      </c>
      <c r="D6" s="9"/>
    </row>
    <row r="7" spans="1:4" x14ac:dyDescent="0.25">
      <c r="A7" s="3"/>
      <c r="B7" s="4"/>
      <c r="C7" s="37">
        <v>1700</v>
      </c>
      <c r="D7" s="5"/>
    </row>
    <row r="8" spans="1:4" ht="14.4" x14ac:dyDescent="0.3">
      <c r="A8" s="3"/>
      <c r="B8" s="4"/>
      <c r="C8" s="37">
        <v>2000</v>
      </c>
      <c r="D8" s="16"/>
    </row>
    <row r="9" spans="1:4" ht="14.4" x14ac:dyDescent="0.3">
      <c r="A9" s="3"/>
      <c r="B9" s="4"/>
      <c r="C9" s="37">
        <v>400</v>
      </c>
      <c r="D9" s="17"/>
    </row>
    <row r="10" spans="1:4" ht="14.4" x14ac:dyDescent="0.3">
      <c r="A10" s="3"/>
      <c r="B10" s="4"/>
      <c r="C10" s="37">
        <v>6</v>
      </c>
      <c r="D10" s="17"/>
    </row>
    <row r="11" spans="1:4" ht="14.4" x14ac:dyDescent="0.3">
      <c r="A11" s="3"/>
      <c r="B11" s="4"/>
      <c r="C11" s="37">
        <v>2000</v>
      </c>
      <c r="D11" s="17"/>
    </row>
    <row r="12" spans="1:4" ht="14.4" x14ac:dyDescent="0.3">
      <c r="A12" s="3"/>
      <c r="B12" s="4"/>
      <c r="C12" s="37">
        <v>400</v>
      </c>
      <c r="D12" s="17"/>
    </row>
    <row r="13" spans="1:4" ht="14.4" x14ac:dyDescent="0.3">
      <c r="A13" s="3"/>
      <c r="B13" s="4"/>
      <c r="C13" s="37">
        <v>6</v>
      </c>
      <c r="D13" s="17"/>
    </row>
    <row r="14" spans="1:4" ht="14.4" x14ac:dyDescent="0.3">
      <c r="A14" s="3"/>
      <c r="B14" s="4"/>
      <c r="C14" s="49">
        <v>2000</v>
      </c>
      <c r="D14" s="17"/>
    </row>
    <row r="15" spans="1:4" ht="14.4" x14ac:dyDescent="0.3">
      <c r="A15" s="4"/>
      <c r="B15" s="4"/>
      <c r="C15" s="49">
        <v>400</v>
      </c>
      <c r="D15" s="17"/>
    </row>
    <row r="16" spans="1:4" ht="14.4" x14ac:dyDescent="0.3">
      <c r="A16" s="4"/>
      <c r="B16" s="4"/>
      <c r="C16" s="49">
        <v>6</v>
      </c>
      <c r="D16" s="17"/>
    </row>
    <row r="17" spans="1:4" ht="14.4" x14ac:dyDescent="0.3">
      <c r="A17" s="4"/>
      <c r="B17" s="4"/>
      <c r="C17" s="49">
        <v>2500</v>
      </c>
      <c r="D17" s="17"/>
    </row>
    <row r="18" spans="1:4" ht="14.4" x14ac:dyDescent="0.3">
      <c r="A18" s="4"/>
      <c r="B18" s="4"/>
      <c r="C18" s="37">
        <v>2000</v>
      </c>
      <c r="D18" s="17"/>
    </row>
    <row r="19" spans="1:4" ht="14.4" x14ac:dyDescent="0.3">
      <c r="A19" s="4"/>
      <c r="B19" s="4"/>
      <c r="C19" s="37">
        <v>400</v>
      </c>
      <c r="D19" s="17"/>
    </row>
    <row r="20" spans="1:4" ht="14.4" x14ac:dyDescent="0.3">
      <c r="A20" s="4"/>
      <c r="B20" s="4"/>
      <c r="C20" s="37">
        <v>6</v>
      </c>
      <c r="D20" s="17"/>
    </row>
    <row r="21" spans="1:4" ht="14.4" x14ac:dyDescent="0.3">
      <c r="A21" s="4"/>
      <c r="B21" s="4"/>
      <c r="C21" s="37">
        <v>2000</v>
      </c>
      <c r="D21" s="17"/>
    </row>
    <row r="22" spans="1:4" ht="14.4" x14ac:dyDescent="0.3">
      <c r="A22" s="4"/>
      <c r="B22" s="4"/>
      <c r="C22" s="37">
        <v>400</v>
      </c>
      <c r="D22" s="17"/>
    </row>
    <row r="23" spans="1:4" ht="14.4" x14ac:dyDescent="0.3">
      <c r="A23" s="4"/>
      <c r="B23" s="4"/>
      <c r="C23" s="37">
        <v>6</v>
      </c>
      <c r="D23" s="17"/>
    </row>
    <row r="24" spans="1:4" ht="14.4" x14ac:dyDescent="0.3">
      <c r="A24" s="4"/>
      <c r="B24" s="4"/>
      <c r="C24" s="37">
        <v>2000</v>
      </c>
      <c r="D24" s="17"/>
    </row>
    <row r="25" spans="1:4" ht="14.4" x14ac:dyDescent="0.3">
      <c r="A25" s="4"/>
      <c r="B25" s="4"/>
      <c r="C25" s="37">
        <v>400</v>
      </c>
      <c r="D25" s="17"/>
    </row>
    <row r="26" spans="1:4" ht="14.4" x14ac:dyDescent="0.3">
      <c r="A26" s="4"/>
      <c r="B26" s="4"/>
      <c r="C26" s="37">
        <v>6</v>
      </c>
      <c r="D26" s="17"/>
    </row>
    <row r="27" spans="1:4" ht="14.4" x14ac:dyDescent="0.3">
      <c r="A27" s="4"/>
      <c r="B27" s="4"/>
      <c r="C27" s="37">
        <v>2000</v>
      </c>
      <c r="D27" s="17"/>
    </row>
    <row r="28" spans="1:4" ht="14.4" x14ac:dyDescent="0.3">
      <c r="A28" s="4"/>
      <c r="B28" s="4"/>
      <c r="C28" s="37">
        <v>400</v>
      </c>
      <c r="D28" s="17"/>
    </row>
    <row r="29" spans="1:4" ht="14.4" x14ac:dyDescent="0.3">
      <c r="A29" s="4"/>
      <c r="B29" s="4"/>
      <c r="C29" s="37">
        <v>6</v>
      </c>
      <c r="D29" s="17"/>
    </row>
    <row r="30" spans="1:4" ht="14.4" x14ac:dyDescent="0.3">
      <c r="A30" s="4"/>
      <c r="B30" s="4"/>
      <c r="C30" s="37">
        <v>2000</v>
      </c>
      <c r="D30" s="17"/>
    </row>
    <row r="31" spans="1:4" ht="14.4" x14ac:dyDescent="0.3">
      <c r="A31" s="4"/>
      <c r="B31" s="4"/>
      <c r="C31" s="37">
        <v>400</v>
      </c>
      <c r="D31" s="17"/>
    </row>
    <row r="32" spans="1:4" ht="14.4" x14ac:dyDescent="0.3">
      <c r="A32" s="4"/>
      <c r="B32" s="4"/>
      <c r="C32" s="37">
        <v>6</v>
      </c>
      <c r="D32" s="17"/>
    </row>
    <row r="33" spans="1:4" ht="14.4" x14ac:dyDescent="0.3">
      <c r="A33" s="4"/>
      <c r="B33" s="4"/>
      <c r="C33" s="37">
        <v>2000</v>
      </c>
      <c r="D33" s="17"/>
    </row>
    <row r="34" spans="1:4" ht="14.4" x14ac:dyDescent="0.3">
      <c r="A34" s="4"/>
      <c r="B34" s="4"/>
      <c r="C34" s="37">
        <v>400</v>
      </c>
      <c r="D34" s="17"/>
    </row>
    <row r="35" spans="1:4" ht="14.4" x14ac:dyDescent="0.3">
      <c r="A35" s="4"/>
      <c r="B35" s="4"/>
      <c r="C35" s="37">
        <v>6</v>
      </c>
      <c r="D35" s="17"/>
    </row>
    <row r="36" spans="1:4" ht="14.4" x14ac:dyDescent="0.3">
      <c r="A36" s="4"/>
      <c r="B36" s="4"/>
      <c r="C36" s="19"/>
      <c r="D36" s="17"/>
    </row>
    <row r="37" spans="1:4" x14ac:dyDescent="0.25">
      <c r="A37" s="2" t="s">
        <v>51</v>
      </c>
      <c r="B37" s="2" t="s">
        <v>52</v>
      </c>
      <c r="C37" s="12">
        <f>SUM(C4:C36)</f>
        <v>28260</v>
      </c>
      <c r="D37" s="2">
        <f>SUM(D4:D36)</f>
        <v>0</v>
      </c>
    </row>
    <row r="38" spans="1:4" ht="24" customHeight="1" x14ac:dyDescent="0.3">
      <c r="A38" s="13"/>
      <c r="B38" s="2" t="s">
        <v>50</v>
      </c>
      <c r="C38" s="61">
        <f>C3+C37-D37</f>
        <v>28260</v>
      </c>
      <c r="D38" s="12"/>
    </row>
  </sheetData>
  <mergeCells count="1">
    <mergeCell ref="C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zoomScale="90" zoomScaleNormal="90" workbookViewId="0">
      <selection activeCell="C4" sqref="C4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4" width="9.21875" style="2" bestFit="1" customWidth="1"/>
    <col min="5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3">
        <v>0</v>
      </c>
      <c r="D3" s="15"/>
    </row>
    <row r="4" spans="1:4" x14ac:dyDescent="0.25">
      <c r="A4" s="3"/>
      <c r="B4" s="1"/>
      <c r="C4" s="37">
        <v>5000</v>
      </c>
      <c r="D4" s="5">
        <v>5000</v>
      </c>
    </row>
    <row r="5" spans="1:4" x14ac:dyDescent="0.25">
      <c r="A5" s="3"/>
      <c r="B5" s="4"/>
      <c r="C5" s="37"/>
      <c r="D5" s="5"/>
    </row>
    <row r="6" spans="1:4" x14ac:dyDescent="0.25">
      <c r="A6" s="3"/>
      <c r="B6" s="4"/>
      <c r="C6" s="37"/>
      <c r="D6" s="9"/>
    </row>
    <row r="7" spans="1:4" x14ac:dyDescent="0.25">
      <c r="A7" s="3"/>
      <c r="B7" s="4"/>
      <c r="C7" s="37"/>
      <c r="D7" s="5"/>
    </row>
    <row r="8" spans="1:4" ht="14.4" x14ac:dyDescent="0.3">
      <c r="A8" s="3"/>
      <c r="B8" s="4"/>
      <c r="C8" s="44"/>
      <c r="D8" s="16"/>
    </row>
    <row r="9" spans="1:4" ht="14.4" x14ac:dyDescent="0.3">
      <c r="A9" s="3"/>
      <c r="B9" s="4"/>
      <c r="C9" s="7"/>
      <c r="D9" s="17"/>
    </row>
    <row r="10" spans="1:4" ht="14.4" x14ac:dyDescent="0.3">
      <c r="A10" s="3"/>
      <c r="B10" s="4"/>
      <c r="C10" s="37"/>
      <c r="D10" s="17"/>
    </row>
    <row r="11" spans="1:4" ht="14.4" x14ac:dyDescent="0.3">
      <c r="A11" s="3"/>
      <c r="B11" s="4"/>
      <c r="C11" s="4"/>
      <c r="D11" s="17"/>
    </row>
    <row r="12" spans="1:4" ht="14.4" x14ac:dyDescent="0.3">
      <c r="A12" s="3"/>
      <c r="B12" s="4"/>
      <c r="C12" s="49"/>
      <c r="D12" s="17"/>
    </row>
    <row r="13" spans="1:4" ht="14.4" x14ac:dyDescent="0.3">
      <c r="A13" s="3"/>
      <c r="B13" s="4"/>
      <c r="C13" s="5"/>
      <c r="D13" s="17"/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5000</v>
      </c>
      <c r="D28" s="12">
        <f>SUM(D4:D27)</f>
        <v>5000</v>
      </c>
    </row>
    <row r="29" spans="1:4" ht="14.4" x14ac:dyDescent="0.3">
      <c r="A29" s="13"/>
      <c r="B29" s="2" t="s">
        <v>50</v>
      </c>
      <c r="C29" s="20">
        <f>C3+C28-D28</f>
        <v>0</v>
      </c>
      <c r="D29" s="12"/>
    </row>
  </sheetData>
  <mergeCells count="1">
    <mergeCell ref="C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topLeftCell="A82" zoomScale="80" zoomScaleNormal="80" workbookViewId="0">
      <selection activeCell="C114" sqref="C114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11.88671875" style="2" customWidth="1"/>
    <col min="4" max="4" width="10.109375" style="2" bestFit="1" customWidth="1"/>
    <col min="5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3">
        <v>2974.3</v>
      </c>
      <c r="D3" s="15"/>
    </row>
    <row r="4" spans="1:4" x14ac:dyDescent="0.25">
      <c r="A4" s="3"/>
      <c r="B4" s="1"/>
      <c r="C4" s="37">
        <v>600</v>
      </c>
      <c r="D4" s="37">
        <v>6</v>
      </c>
    </row>
    <row r="5" spans="1:4" x14ac:dyDescent="0.25">
      <c r="A5" s="3"/>
      <c r="B5" s="4"/>
      <c r="C5" s="44">
        <v>13016</v>
      </c>
      <c r="D5" s="37">
        <v>78</v>
      </c>
    </row>
    <row r="6" spans="1:4" x14ac:dyDescent="0.25">
      <c r="A6" s="3"/>
      <c r="B6" s="4"/>
      <c r="C6" s="44">
        <v>21370</v>
      </c>
      <c r="D6" s="37">
        <v>400</v>
      </c>
    </row>
    <row r="7" spans="1:4" x14ac:dyDescent="0.25">
      <c r="A7" s="3"/>
      <c r="B7" s="4"/>
      <c r="C7" s="37">
        <v>6000</v>
      </c>
      <c r="D7" s="37">
        <v>40</v>
      </c>
    </row>
    <row r="8" spans="1:4" x14ac:dyDescent="0.25">
      <c r="A8" s="3"/>
      <c r="B8" s="4"/>
      <c r="C8" s="37">
        <v>13500</v>
      </c>
      <c r="D8" s="37">
        <v>3009.6</v>
      </c>
    </row>
    <row r="9" spans="1:4" x14ac:dyDescent="0.25">
      <c r="A9" s="3"/>
      <c r="B9" s="4"/>
      <c r="C9" s="44">
        <v>5432</v>
      </c>
      <c r="D9" s="37">
        <v>168</v>
      </c>
    </row>
    <row r="10" spans="1:4" x14ac:dyDescent="0.25">
      <c r="A10" s="3"/>
      <c r="B10" s="4"/>
      <c r="C10" s="44">
        <v>6500</v>
      </c>
      <c r="D10" s="37">
        <v>1700</v>
      </c>
    </row>
    <row r="11" spans="1:4" x14ac:dyDescent="0.25">
      <c r="A11" s="3"/>
      <c r="B11" s="4"/>
      <c r="C11" s="37">
        <v>7500</v>
      </c>
      <c r="D11" s="37">
        <v>3600</v>
      </c>
    </row>
    <row r="12" spans="1:4" x14ac:dyDescent="0.25">
      <c r="A12" s="3"/>
      <c r="B12" s="4"/>
      <c r="C12" s="37">
        <v>7000</v>
      </c>
      <c r="D12" s="37">
        <v>10200</v>
      </c>
    </row>
    <row r="13" spans="1:4" x14ac:dyDescent="0.25">
      <c r="A13" s="3"/>
      <c r="B13" s="4"/>
      <c r="C13" s="49">
        <v>1100</v>
      </c>
      <c r="D13" s="37">
        <v>6981</v>
      </c>
    </row>
    <row r="14" spans="1:4" x14ac:dyDescent="0.25">
      <c r="A14" s="3"/>
      <c r="B14" s="4"/>
      <c r="C14" s="49">
        <v>3500</v>
      </c>
      <c r="D14" s="37">
        <v>449.8</v>
      </c>
    </row>
    <row r="15" spans="1:4" x14ac:dyDescent="0.25">
      <c r="A15" s="4"/>
      <c r="B15" s="4"/>
      <c r="C15" s="49">
        <v>6500</v>
      </c>
      <c r="D15" s="37">
        <v>1057.5</v>
      </c>
    </row>
    <row r="16" spans="1:4" x14ac:dyDescent="0.25">
      <c r="A16" s="4"/>
      <c r="B16" s="4"/>
      <c r="C16" s="49">
        <v>2000</v>
      </c>
      <c r="D16" s="37">
        <v>294</v>
      </c>
    </row>
    <row r="17" spans="1:4" x14ac:dyDescent="0.25">
      <c r="A17" s="4"/>
      <c r="B17" s="4"/>
      <c r="C17" s="44">
        <v>3760</v>
      </c>
      <c r="D17" s="37">
        <v>8292.15</v>
      </c>
    </row>
    <row r="18" spans="1:4" x14ac:dyDescent="0.25">
      <c r="A18" s="4"/>
      <c r="B18" s="4"/>
      <c r="C18" s="44">
        <v>7680</v>
      </c>
      <c r="D18" s="37">
        <v>40</v>
      </c>
    </row>
    <row r="19" spans="1:4" x14ac:dyDescent="0.25">
      <c r="A19" s="4"/>
      <c r="B19" s="4"/>
      <c r="C19" s="37">
        <v>5000</v>
      </c>
      <c r="D19" s="37">
        <v>6000</v>
      </c>
    </row>
    <row r="20" spans="1:4" x14ac:dyDescent="0.25">
      <c r="A20" s="4"/>
      <c r="B20" s="4"/>
      <c r="C20" s="37">
        <v>4500</v>
      </c>
      <c r="D20" s="37">
        <v>40</v>
      </c>
    </row>
    <row r="21" spans="1:4" x14ac:dyDescent="0.25">
      <c r="A21" s="4"/>
      <c r="B21" s="4"/>
      <c r="C21" s="37">
        <v>7400</v>
      </c>
      <c r="D21" s="37">
        <v>78</v>
      </c>
    </row>
    <row r="22" spans="1:4" x14ac:dyDescent="0.25">
      <c r="A22" s="4"/>
      <c r="B22" s="4"/>
      <c r="C22" s="37">
        <v>13800</v>
      </c>
      <c r="D22" s="48">
        <v>13400.63</v>
      </c>
    </row>
    <row r="23" spans="1:4" x14ac:dyDescent="0.25">
      <c r="A23" s="4"/>
      <c r="B23" s="4"/>
      <c r="C23" s="37">
        <v>18942</v>
      </c>
      <c r="D23" s="37">
        <v>6</v>
      </c>
    </row>
    <row r="24" spans="1:4" x14ac:dyDescent="0.25">
      <c r="A24" s="4"/>
      <c r="B24" s="4"/>
      <c r="C24" s="49">
        <v>600</v>
      </c>
      <c r="D24" s="37">
        <v>400</v>
      </c>
    </row>
    <row r="25" spans="1:4" x14ac:dyDescent="0.25">
      <c r="A25" s="4"/>
      <c r="B25" s="4"/>
      <c r="C25" s="49">
        <v>1000</v>
      </c>
      <c r="D25" s="37">
        <v>1625</v>
      </c>
    </row>
    <row r="26" spans="1:4" ht="14.4" x14ac:dyDescent="0.3">
      <c r="A26" s="4"/>
      <c r="B26" s="4"/>
      <c r="C26" s="19"/>
      <c r="D26" s="44">
        <v>40</v>
      </c>
    </row>
    <row r="27" spans="1:4" ht="14.4" x14ac:dyDescent="0.3">
      <c r="A27" s="4"/>
      <c r="B27" s="4"/>
      <c r="C27" s="19"/>
      <c r="D27" s="44">
        <v>6840.39</v>
      </c>
    </row>
    <row r="28" spans="1:4" ht="14.4" x14ac:dyDescent="0.3">
      <c r="A28" s="4"/>
      <c r="B28" s="4"/>
      <c r="C28" s="19"/>
      <c r="D28" s="44">
        <v>168</v>
      </c>
    </row>
    <row r="29" spans="1:4" ht="14.4" x14ac:dyDescent="0.3">
      <c r="A29" s="4"/>
      <c r="B29" s="4"/>
      <c r="C29" s="19"/>
      <c r="D29" s="37">
        <v>40</v>
      </c>
    </row>
    <row r="30" spans="1:4" ht="14.4" x14ac:dyDescent="0.3">
      <c r="A30" s="4"/>
      <c r="B30" s="4"/>
      <c r="C30" s="19"/>
      <c r="D30" s="37">
        <v>78</v>
      </c>
    </row>
    <row r="31" spans="1:4" ht="14.4" x14ac:dyDescent="0.3">
      <c r="A31" s="4"/>
      <c r="B31" s="4"/>
      <c r="C31" s="19"/>
      <c r="D31" s="37">
        <v>6</v>
      </c>
    </row>
    <row r="32" spans="1:4" ht="14.4" x14ac:dyDescent="0.3">
      <c r="A32" s="4"/>
      <c r="B32" s="4"/>
      <c r="C32" s="19"/>
      <c r="D32" s="37">
        <v>400</v>
      </c>
    </row>
    <row r="33" spans="1:4" ht="14.4" x14ac:dyDescent="0.3">
      <c r="A33" s="4"/>
      <c r="B33" s="4"/>
      <c r="C33" s="19"/>
      <c r="D33" s="7">
        <v>7499.91</v>
      </c>
    </row>
    <row r="34" spans="1:4" ht="14.4" x14ac:dyDescent="0.3">
      <c r="A34" s="4"/>
      <c r="B34" s="4"/>
      <c r="C34" s="19"/>
      <c r="D34" s="37">
        <v>2400</v>
      </c>
    </row>
    <row r="35" spans="1:4" ht="14.4" x14ac:dyDescent="0.3">
      <c r="A35" s="4"/>
      <c r="B35" s="4"/>
      <c r="C35" s="19"/>
      <c r="D35" s="37">
        <v>40</v>
      </c>
    </row>
    <row r="36" spans="1:4" ht="14.4" x14ac:dyDescent="0.3">
      <c r="A36" s="4"/>
      <c r="B36" s="4"/>
      <c r="C36" s="19"/>
      <c r="D36" s="7">
        <v>1189.5</v>
      </c>
    </row>
    <row r="37" spans="1:4" ht="14.4" x14ac:dyDescent="0.3">
      <c r="A37" s="4"/>
      <c r="B37" s="4"/>
      <c r="C37" s="19"/>
      <c r="D37" s="37">
        <v>6660</v>
      </c>
    </row>
    <row r="38" spans="1:4" ht="14.4" x14ac:dyDescent="0.3">
      <c r="A38" s="4"/>
      <c r="B38" s="4"/>
      <c r="C38" s="19"/>
      <c r="D38" s="37">
        <v>40</v>
      </c>
    </row>
    <row r="39" spans="1:4" ht="14.4" x14ac:dyDescent="0.3">
      <c r="A39" s="4"/>
      <c r="B39" s="4"/>
      <c r="C39" s="19"/>
      <c r="D39" s="49">
        <v>4995.8999999999996</v>
      </c>
    </row>
    <row r="40" spans="1:4" ht="14.4" x14ac:dyDescent="0.3">
      <c r="A40" s="4"/>
      <c r="B40" s="4"/>
      <c r="C40" s="19"/>
      <c r="D40" s="49">
        <v>210</v>
      </c>
    </row>
    <row r="41" spans="1:4" ht="14.4" x14ac:dyDescent="0.3">
      <c r="A41" s="4"/>
      <c r="B41" s="4"/>
      <c r="C41" s="19"/>
      <c r="D41" s="49">
        <v>40</v>
      </c>
    </row>
    <row r="42" spans="1:4" ht="14.4" x14ac:dyDescent="0.3">
      <c r="A42" s="4"/>
      <c r="B42" s="4"/>
      <c r="C42" s="19"/>
      <c r="D42" s="37">
        <v>6</v>
      </c>
    </row>
    <row r="43" spans="1:4" ht="14.4" x14ac:dyDescent="0.3">
      <c r="A43" s="4"/>
      <c r="B43" s="4"/>
      <c r="C43" s="19"/>
      <c r="D43" s="37">
        <v>78</v>
      </c>
    </row>
    <row r="44" spans="1:4" ht="14.4" x14ac:dyDescent="0.3">
      <c r="A44" s="4"/>
      <c r="B44" s="4"/>
      <c r="C44" s="19"/>
      <c r="D44" s="37">
        <v>400</v>
      </c>
    </row>
    <row r="45" spans="1:4" ht="14.4" x14ac:dyDescent="0.3">
      <c r="A45" s="4"/>
      <c r="B45" s="4"/>
      <c r="C45" s="19"/>
      <c r="D45" s="37">
        <v>300</v>
      </c>
    </row>
    <row r="46" spans="1:4" ht="14.4" x14ac:dyDescent="0.3">
      <c r="A46" s="4"/>
      <c r="B46" s="4"/>
      <c r="C46" s="19"/>
      <c r="D46" s="49">
        <v>5538.44</v>
      </c>
    </row>
    <row r="47" spans="1:4" ht="14.4" x14ac:dyDescent="0.3">
      <c r="A47" s="4"/>
      <c r="B47" s="4"/>
      <c r="C47" s="19"/>
      <c r="D47" s="49">
        <v>40</v>
      </c>
    </row>
    <row r="48" spans="1:4" ht="14.4" x14ac:dyDescent="0.3">
      <c r="A48" s="4"/>
      <c r="B48" s="4"/>
      <c r="C48" s="19"/>
      <c r="D48" s="37">
        <v>1195</v>
      </c>
    </row>
    <row r="49" spans="1:4" ht="14.4" x14ac:dyDescent="0.3">
      <c r="A49" s="4"/>
      <c r="B49" s="4"/>
      <c r="C49" s="19"/>
      <c r="D49" s="49">
        <v>2500</v>
      </c>
    </row>
    <row r="50" spans="1:4" ht="14.4" x14ac:dyDescent="0.3">
      <c r="A50" s="4"/>
      <c r="B50" s="4"/>
      <c r="C50" s="19"/>
      <c r="D50" s="4">
        <v>6880.04</v>
      </c>
    </row>
    <row r="51" spans="1:4" ht="14.4" x14ac:dyDescent="0.3">
      <c r="A51" s="4"/>
      <c r="B51" s="4"/>
      <c r="C51" s="19"/>
      <c r="D51" s="37">
        <v>126</v>
      </c>
    </row>
    <row r="52" spans="1:4" ht="14.4" x14ac:dyDescent="0.3">
      <c r="A52" s="4"/>
      <c r="B52" s="4"/>
      <c r="C52" s="19"/>
      <c r="D52" s="37">
        <v>300</v>
      </c>
    </row>
    <row r="53" spans="1:4" ht="14.4" x14ac:dyDescent="0.3">
      <c r="A53" s="4"/>
      <c r="B53" s="4"/>
      <c r="C53" s="19"/>
      <c r="D53" s="37">
        <v>6</v>
      </c>
    </row>
    <row r="54" spans="1:4" ht="14.4" x14ac:dyDescent="0.3">
      <c r="A54" s="4"/>
      <c r="B54" s="4"/>
      <c r="C54" s="19"/>
      <c r="D54" s="37">
        <v>78</v>
      </c>
    </row>
    <row r="55" spans="1:4" ht="14.4" x14ac:dyDescent="0.3">
      <c r="A55" s="4"/>
      <c r="B55" s="4"/>
      <c r="C55" s="19"/>
      <c r="D55" s="37">
        <v>400</v>
      </c>
    </row>
    <row r="56" spans="1:4" ht="14.4" x14ac:dyDescent="0.3">
      <c r="A56" s="4"/>
      <c r="B56" s="4"/>
      <c r="C56" s="19"/>
      <c r="D56" s="37">
        <v>40</v>
      </c>
    </row>
    <row r="57" spans="1:4" ht="14.4" x14ac:dyDescent="0.3">
      <c r="A57" s="4"/>
      <c r="B57" s="4"/>
      <c r="C57" s="19"/>
      <c r="D57" s="37">
        <v>4661.53</v>
      </c>
    </row>
    <row r="58" spans="1:4" ht="14.4" x14ac:dyDescent="0.3">
      <c r="A58" s="4"/>
      <c r="B58" s="4"/>
      <c r="C58" s="19"/>
      <c r="D58" s="37">
        <v>42</v>
      </c>
    </row>
    <row r="59" spans="1:4" ht="14.4" x14ac:dyDescent="0.3">
      <c r="A59" s="4"/>
      <c r="B59" s="4"/>
      <c r="C59" s="19"/>
      <c r="D59" s="37">
        <v>300</v>
      </c>
    </row>
    <row r="60" spans="1:4" ht="14.4" x14ac:dyDescent="0.3">
      <c r="A60" s="4"/>
      <c r="B60" s="4"/>
      <c r="C60" s="19"/>
      <c r="D60" s="37">
        <v>6</v>
      </c>
    </row>
    <row r="61" spans="1:4" ht="14.4" x14ac:dyDescent="0.3">
      <c r="A61" s="4"/>
      <c r="B61" s="4"/>
      <c r="C61" s="19"/>
      <c r="D61" s="37">
        <v>78</v>
      </c>
    </row>
    <row r="62" spans="1:4" ht="14.4" x14ac:dyDescent="0.3">
      <c r="A62" s="4"/>
      <c r="B62" s="4"/>
      <c r="C62" s="19"/>
      <c r="D62" s="37">
        <v>400</v>
      </c>
    </row>
    <row r="63" spans="1:4" ht="14.4" x14ac:dyDescent="0.3">
      <c r="A63" s="4"/>
      <c r="B63" s="4"/>
      <c r="C63" s="19"/>
      <c r="D63" s="37">
        <v>40</v>
      </c>
    </row>
    <row r="64" spans="1:4" ht="14.4" x14ac:dyDescent="0.3">
      <c r="A64" s="4"/>
      <c r="B64" s="4"/>
      <c r="C64" s="19"/>
      <c r="D64" s="48">
        <v>4744.1400000000003</v>
      </c>
    </row>
    <row r="65" spans="1:4" ht="14.4" x14ac:dyDescent="0.3">
      <c r="A65" s="4"/>
      <c r="B65" s="4"/>
      <c r="C65" s="19"/>
      <c r="D65" s="37">
        <v>84</v>
      </c>
    </row>
    <row r="66" spans="1:4" ht="14.4" x14ac:dyDescent="0.3">
      <c r="A66" s="4"/>
      <c r="B66" s="4"/>
      <c r="C66" s="19"/>
      <c r="D66" s="37">
        <v>6</v>
      </c>
    </row>
    <row r="67" spans="1:4" ht="14.4" x14ac:dyDescent="0.3">
      <c r="A67" s="4"/>
      <c r="B67" s="4"/>
      <c r="C67" s="19"/>
      <c r="D67" s="37">
        <v>78</v>
      </c>
    </row>
    <row r="68" spans="1:4" ht="14.4" x14ac:dyDescent="0.3">
      <c r="A68" s="4"/>
      <c r="B68" s="4"/>
      <c r="C68" s="19"/>
      <c r="D68" s="37">
        <v>400</v>
      </c>
    </row>
    <row r="69" spans="1:4" ht="14.4" x14ac:dyDescent="0.3">
      <c r="A69" s="4"/>
      <c r="B69" s="4"/>
      <c r="C69" s="19"/>
      <c r="D69" s="37">
        <v>343</v>
      </c>
    </row>
    <row r="70" spans="1:4" ht="14.4" x14ac:dyDescent="0.3">
      <c r="A70" s="4"/>
      <c r="B70" s="4"/>
      <c r="C70" s="19"/>
      <c r="D70" s="37">
        <v>40</v>
      </c>
    </row>
    <row r="71" spans="1:4" ht="14.4" x14ac:dyDescent="0.3">
      <c r="A71" s="4"/>
      <c r="B71" s="4"/>
      <c r="C71" s="19"/>
      <c r="D71" s="4">
        <v>7346.25</v>
      </c>
    </row>
    <row r="72" spans="1:4" ht="14.4" x14ac:dyDescent="0.3">
      <c r="A72" s="4"/>
      <c r="B72" s="4"/>
      <c r="C72" s="19"/>
      <c r="D72" s="4">
        <v>61.09</v>
      </c>
    </row>
    <row r="73" spans="1:4" ht="14.4" x14ac:dyDescent="0.3">
      <c r="A73" s="4"/>
      <c r="B73" s="4"/>
      <c r="C73" s="19"/>
      <c r="D73" s="49">
        <v>25</v>
      </c>
    </row>
    <row r="74" spans="1:4" ht="14.4" x14ac:dyDescent="0.3">
      <c r="A74" s="4"/>
      <c r="B74" s="4"/>
      <c r="C74" s="19"/>
      <c r="D74" s="4">
        <v>238.91</v>
      </c>
    </row>
    <row r="75" spans="1:4" ht="14.4" x14ac:dyDescent="0.3">
      <c r="A75" s="4"/>
      <c r="B75" s="4"/>
      <c r="C75" s="19"/>
      <c r="D75" s="49">
        <v>275</v>
      </c>
    </row>
    <row r="76" spans="1:4" ht="14.4" x14ac:dyDescent="0.3">
      <c r="A76" s="4"/>
      <c r="B76" s="4"/>
      <c r="C76" s="19"/>
      <c r="D76" s="37">
        <v>300</v>
      </c>
    </row>
    <row r="77" spans="1:4" ht="14.4" x14ac:dyDescent="0.3">
      <c r="A77" s="4"/>
      <c r="B77" s="4"/>
      <c r="C77" s="19"/>
      <c r="D77" s="37">
        <v>3000</v>
      </c>
    </row>
    <row r="78" spans="1:4" ht="14.4" x14ac:dyDescent="0.3">
      <c r="A78" s="4"/>
      <c r="B78" s="4"/>
      <c r="C78" s="19"/>
      <c r="D78" s="4">
        <v>6225.12</v>
      </c>
    </row>
    <row r="79" spans="1:4" ht="14.4" x14ac:dyDescent="0.3">
      <c r="A79" s="4"/>
      <c r="B79" s="4"/>
      <c r="C79" s="19"/>
      <c r="D79" s="4">
        <v>3374.4</v>
      </c>
    </row>
    <row r="80" spans="1:4" ht="14.4" x14ac:dyDescent="0.3">
      <c r="A80" s="4"/>
      <c r="B80" s="4"/>
      <c r="C80" s="19"/>
      <c r="D80" s="49">
        <v>200</v>
      </c>
    </row>
    <row r="81" spans="1:4" ht="14.4" x14ac:dyDescent="0.3">
      <c r="A81" s="4"/>
      <c r="B81" s="4"/>
      <c r="C81" s="19"/>
      <c r="D81" s="49">
        <v>5000</v>
      </c>
    </row>
    <row r="82" spans="1:4" ht="14.4" x14ac:dyDescent="0.3">
      <c r="A82" s="4"/>
      <c r="B82" s="4"/>
      <c r="C82" s="19"/>
      <c r="D82" s="49">
        <v>200</v>
      </c>
    </row>
    <row r="83" spans="1:4" ht="14.4" x14ac:dyDescent="0.3">
      <c r="A83" s="4"/>
      <c r="B83" s="4"/>
      <c r="C83" s="19"/>
      <c r="D83" s="49">
        <v>75</v>
      </c>
    </row>
    <row r="84" spans="1:4" ht="14.4" x14ac:dyDescent="0.3">
      <c r="A84" s="4"/>
      <c r="B84" s="4"/>
      <c r="C84" s="19"/>
      <c r="D84" s="49">
        <v>275</v>
      </c>
    </row>
    <row r="85" spans="1:4" ht="14.4" x14ac:dyDescent="0.3">
      <c r="A85" s="4"/>
      <c r="B85" s="4"/>
      <c r="C85" s="19"/>
      <c r="D85" s="49">
        <v>300</v>
      </c>
    </row>
    <row r="86" spans="1:4" ht="14.4" x14ac:dyDescent="0.3">
      <c r="A86" s="4"/>
      <c r="B86" s="4"/>
      <c r="C86" s="19"/>
      <c r="D86" s="37">
        <v>6</v>
      </c>
    </row>
    <row r="87" spans="1:4" ht="14.4" x14ac:dyDescent="0.3">
      <c r="A87" s="4"/>
      <c r="B87" s="4"/>
      <c r="C87" s="19"/>
      <c r="D87" s="37">
        <v>78</v>
      </c>
    </row>
    <row r="88" spans="1:4" ht="14.4" x14ac:dyDescent="0.3">
      <c r="A88" s="4"/>
      <c r="B88" s="4"/>
      <c r="C88" s="19"/>
      <c r="D88" s="37">
        <v>400</v>
      </c>
    </row>
    <row r="89" spans="1:4" ht="14.4" x14ac:dyDescent="0.3">
      <c r="A89" s="4"/>
      <c r="B89" s="4"/>
      <c r="C89" s="19"/>
      <c r="D89" s="37">
        <v>982</v>
      </c>
    </row>
    <row r="90" spans="1:4" ht="14.4" x14ac:dyDescent="0.3">
      <c r="A90" s="4"/>
      <c r="B90" s="4"/>
      <c r="C90" s="19"/>
      <c r="D90" s="49">
        <v>2052</v>
      </c>
    </row>
    <row r="91" spans="1:4" ht="14.4" x14ac:dyDescent="0.3">
      <c r="A91" s="4"/>
      <c r="B91" s="4"/>
      <c r="C91" s="19"/>
      <c r="D91" s="49">
        <v>25</v>
      </c>
    </row>
    <row r="92" spans="1:4" ht="14.4" x14ac:dyDescent="0.3">
      <c r="A92" s="4"/>
      <c r="B92" s="4"/>
      <c r="C92" s="19"/>
      <c r="D92" s="49">
        <v>50</v>
      </c>
    </row>
    <row r="93" spans="1:4" ht="14.4" x14ac:dyDescent="0.3">
      <c r="A93" s="4"/>
      <c r="B93" s="4"/>
      <c r="C93" s="19"/>
      <c r="D93" s="49">
        <v>275</v>
      </c>
    </row>
    <row r="94" spans="1:4" ht="14.4" x14ac:dyDescent="0.3">
      <c r="A94" s="4"/>
      <c r="B94" s="4"/>
      <c r="C94" s="19"/>
      <c r="D94" s="49">
        <v>300</v>
      </c>
    </row>
    <row r="95" spans="1:4" ht="14.4" x14ac:dyDescent="0.3">
      <c r="A95" s="4"/>
      <c r="B95" s="4"/>
      <c r="C95" s="19"/>
      <c r="D95" s="49">
        <v>40</v>
      </c>
    </row>
    <row r="96" spans="1:4" ht="14.4" x14ac:dyDescent="0.3">
      <c r="A96" s="4"/>
      <c r="B96" s="4"/>
      <c r="C96" s="19"/>
      <c r="D96" s="37">
        <v>6</v>
      </c>
    </row>
    <row r="97" spans="1:4" ht="14.4" x14ac:dyDescent="0.3">
      <c r="A97" s="4"/>
      <c r="B97" s="4"/>
      <c r="C97" s="19"/>
      <c r="D97" s="37">
        <v>78</v>
      </c>
    </row>
    <row r="98" spans="1:4" ht="14.4" x14ac:dyDescent="0.3">
      <c r="A98" s="4"/>
      <c r="B98" s="4"/>
      <c r="C98" s="19"/>
      <c r="D98" s="37">
        <v>400</v>
      </c>
    </row>
    <row r="99" spans="1:4" ht="14.4" x14ac:dyDescent="0.3">
      <c r="A99" s="4"/>
      <c r="B99" s="4"/>
      <c r="C99" s="19"/>
      <c r="D99" s="49">
        <v>25</v>
      </c>
    </row>
    <row r="100" spans="1:4" ht="14.4" x14ac:dyDescent="0.3">
      <c r="A100" s="4"/>
      <c r="B100" s="4"/>
      <c r="C100" s="19"/>
      <c r="D100" s="4">
        <v>221.61</v>
      </c>
    </row>
    <row r="101" spans="1:4" ht="14.4" x14ac:dyDescent="0.3">
      <c r="A101" s="4"/>
      <c r="B101" s="4"/>
      <c r="C101" s="19"/>
      <c r="D101" s="49">
        <v>40</v>
      </c>
    </row>
    <row r="102" spans="1:4" ht="14.4" x14ac:dyDescent="0.3">
      <c r="A102" s="4"/>
      <c r="B102" s="4"/>
      <c r="C102" s="19"/>
      <c r="D102" s="4">
        <v>53.39</v>
      </c>
    </row>
    <row r="103" spans="1:4" ht="14.4" x14ac:dyDescent="0.3">
      <c r="A103" s="4"/>
      <c r="B103" s="4"/>
      <c r="C103" s="19"/>
      <c r="D103" s="49">
        <v>300</v>
      </c>
    </row>
    <row r="104" spans="1:4" ht="14.4" x14ac:dyDescent="0.3">
      <c r="A104" s="4"/>
      <c r="B104" s="4"/>
      <c r="C104" s="19"/>
      <c r="D104" s="49">
        <v>300</v>
      </c>
    </row>
    <row r="105" spans="1:4" ht="14.4" x14ac:dyDescent="0.3">
      <c r="A105" s="4"/>
      <c r="B105" s="4"/>
      <c r="C105" s="19"/>
      <c r="D105" s="49">
        <v>25</v>
      </c>
    </row>
    <row r="106" spans="1:4" ht="14.4" x14ac:dyDescent="0.3">
      <c r="A106" s="4"/>
      <c r="B106" s="4"/>
      <c r="C106" s="19"/>
      <c r="D106" s="49">
        <v>275</v>
      </c>
    </row>
    <row r="107" spans="1:4" ht="14.4" x14ac:dyDescent="0.3">
      <c r="A107" s="4"/>
      <c r="B107" s="4"/>
      <c r="C107" s="19"/>
      <c r="D107" s="37">
        <v>6</v>
      </c>
    </row>
    <row r="108" spans="1:4" ht="14.4" x14ac:dyDescent="0.3">
      <c r="A108" s="4"/>
      <c r="B108" s="4"/>
      <c r="C108" s="19"/>
      <c r="D108" s="37">
        <v>400</v>
      </c>
    </row>
    <row r="109" spans="1:4" ht="14.4" x14ac:dyDescent="0.3">
      <c r="A109" s="4"/>
      <c r="B109" s="4"/>
      <c r="C109" s="19"/>
      <c r="D109" s="37">
        <v>78</v>
      </c>
    </row>
    <row r="110" spans="1:4" ht="14.4" x14ac:dyDescent="0.3">
      <c r="A110" s="4"/>
      <c r="B110" s="4"/>
      <c r="C110" s="19"/>
      <c r="D110" s="5"/>
    </row>
    <row r="111" spans="1:4" ht="14.4" x14ac:dyDescent="0.3">
      <c r="A111" s="4"/>
      <c r="B111" s="4"/>
      <c r="C111" s="19"/>
      <c r="D111" s="17"/>
    </row>
    <row r="112" spans="1:4" x14ac:dyDescent="0.25">
      <c r="A112" s="2" t="s">
        <v>51</v>
      </c>
      <c r="B112" s="2" t="s">
        <v>52</v>
      </c>
      <c r="C112" s="12">
        <f>SUM(C4:C111)</f>
        <v>156700</v>
      </c>
      <c r="D112" s="2">
        <f>SUM(D4:D111)</f>
        <v>150935.29999999999</v>
      </c>
    </row>
    <row r="113" spans="1:4" ht="14.4" x14ac:dyDescent="0.3">
      <c r="A113" s="13"/>
      <c r="B113" s="2" t="s">
        <v>50</v>
      </c>
      <c r="C113" s="20">
        <f>C3+C112-D112</f>
        <v>8739</v>
      </c>
      <c r="D113" s="12"/>
    </row>
    <row r="114" spans="1:4" x14ac:dyDescent="0.25">
      <c r="C114" s="12"/>
    </row>
  </sheetData>
  <mergeCells count="1">
    <mergeCell ref="C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D4" sqref="D4:D26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4" width="9.44140625" style="2" bestFit="1" customWidth="1"/>
    <col min="5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1">
        <v>0</v>
      </c>
      <c r="D3" s="15"/>
    </row>
    <row r="4" spans="1:4" x14ac:dyDescent="0.25">
      <c r="A4" s="3"/>
      <c r="B4" s="1"/>
      <c r="C4" s="37">
        <v>3009.6</v>
      </c>
      <c r="D4" s="37">
        <v>3009.6</v>
      </c>
    </row>
    <row r="5" spans="1:4" x14ac:dyDescent="0.25">
      <c r="A5" s="3"/>
      <c r="B5" s="4"/>
      <c r="C5" s="37">
        <v>1700</v>
      </c>
      <c r="D5" s="37">
        <v>1700</v>
      </c>
    </row>
    <row r="6" spans="1:4" x14ac:dyDescent="0.25">
      <c r="A6" s="3"/>
      <c r="B6" s="4"/>
      <c r="C6" s="37">
        <v>3600</v>
      </c>
      <c r="D6" s="37">
        <v>3600</v>
      </c>
    </row>
    <row r="7" spans="1:4" x14ac:dyDescent="0.25">
      <c r="A7" s="3"/>
      <c r="B7" s="4"/>
      <c r="C7" s="37">
        <v>10200</v>
      </c>
      <c r="D7" s="37">
        <v>10200</v>
      </c>
    </row>
    <row r="8" spans="1:4" x14ac:dyDescent="0.25">
      <c r="A8" s="3"/>
      <c r="B8" s="4"/>
      <c r="C8" s="37">
        <v>6981</v>
      </c>
      <c r="D8" s="37">
        <v>6981</v>
      </c>
    </row>
    <row r="9" spans="1:4" x14ac:dyDescent="0.25">
      <c r="A9" s="3"/>
      <c r="B9" s="4"/>
      <c r="C9" s="37">
        <v>8292.15</v>
      </c>
      <c r="D9" s="37">
        <v>8292.2000000000007</v>
      </c>
    </row>
    <row r="10" spans="1:4" x14ac:dyDescent="0.25">
      <c r="A10" s="3"/>
      <c r="B10" s="4"/>
      <c r="C10" s="37">
        <v>6000</v>
      </c>
      <c r="D10" s="37">
        <v>6000</v>
      </c>
    </row>
    <row r="11" spans="1:4" x14ac:dyDescent="0.25">
      <c r="A11" s="3"/>
      <c r="B11" s="4"/>
      <c r="C11" s="48">
        <v>13400.63</v>
      </c>
      <c r="D11" s="37">
        <v>13400.63</v>
      </c>
    </row>
    <row r="12" spans="1:4" x14ac:dyDescent="0.25">
      <c r="A12" s="3"/>
      <c r="B12" s="4"/>
      <c r="C12" s="44">
        <v>6840.39</v>
      </c>
      <c r="D12" s="44">
        <v>6840.4</v>
      </c>
    </row>
    <row r="13" spans="1:4" x14ac:dyDescent="0.25">
      <c r="A13" s="3"/>
      <c r="B13" s="4"/>
      <c r="C13" s="7">
        <v>7499.91</v>
      </c>
      <c r="D13" s="7">
        <v>7499.91</v>
      </c>
    </row>
    <row r="14" spans="1:4" x14ac:dyDescent="0.25">
      <c r="A14" s="3"/>
      <c r="B14" s="4"/>
      <c r="C14" s="37">
        <v>2400</v>
      </c>
      <c r="D14" s="37">
        <v>2400</v>
      </c>
    </row>
    <row r="15" spans="1:4" x14ac:dyDescent="0.25">
      <c r="A15" s="4"/>
      <c r="B15" s="4"/>
      <c r="C15" s="7">
        <v>1189.5</v>
      </c>
      <c r="D15" s="4">
        <v>1189.5</v>
      </c>
    </row>
    <row r="16" spans="1:4" x14ac:dyDescent="0.25">
      <c r="A16" s="4"/>
      <c r="B16" s="4"/>
      <c r="C16" s="49">
        <v>4995.8999999999996</v>
      </c>
      <c r="D16" s="49">
        <v>4995.8999999999996</v>
      </c>
    </row>
    <row r="17" spans="1:4" x14ac:dyDescent="0.25">
      <c r="A17" s="4"/>
      <c r="B17" s="4"/>
      <c r="C17" s="49">
        <v>5538.44</v>
      </c>
      <c r="D17" s="49">
        <v>5538.4</v>
      </c>
    </row>
    <row r="18" spans="1:4" x14ac:dyDescent="0.25">
      <c r="A18" s="4"/>
      <c r="B18" s="4"/>
      <c r="C18" s="49">
        <v>2500</v>
      </c>
      <c r="D18" s="49">
        <v>2500</v>
      </c>
    </row>
    <row r="19" spans="1:4" x14ac:dyDescent="0.25">
      <c r="A19" s="4"/>
      <c r="B19" s="4"/>
      <c r="C19" s="4">
        <v>6880.04</v>
      </c>
      <c r="D19" s="4">
        <v>6880.04</v>
      </c>
    </row>
    <row r="20" spans="1:4" x14ac:dyDescent="0.25">
      <c r="A20" s="4"/>
      <c r="B20" s="4"/>
      <c r="C20" s="37">
        <v>4661.53</v>
      </c>
      <c r="D20" s="37">
        <v>4661.5</v>
      </c>
    </row>
    <row r="21" spans="1:4" x14ac:dyDescent="0.25">
      <c r="A21" s="4"/>
      <c r="B21" s="4"/>
      <c r="C21" s="48">
        <v>4744.1400000000003</v>
      </c>
      <c r="D21" s="48">
        <v>4744.1400000000003</v>
      </c>
    </row>
    <row r="22" spans="1:4" x14ac:dyDescent="0.25">
      <c r="A22" s="4"/>
      <c r="B22" s="4"/>
      <c r="C22" s="4">
        <v>7346.25</v>
      </c>
      <c r="D22" s="4">
        <v>7346.25</v>
      </c>
    </row>
    <row r="23" spans="1:4" x14ac:dyDescent="0.25">
      <c r="A23" s="4"/>
      <c r="B23" s="4"/>
      <c r="C23" s="37">
        <v>3000</v>
      </c>
      <c r="D23" s="37">
        <v>3000</v>
      </c>
    </row>
    <row r="24" spans="1:4" x14ac:dyDescent="0.25">
      <c r="A24" s="4"/>
      <c r="B24" s="4"/>
      <c r="C24" s="4">
        <v>6225.12</v>
      </c>
      <c r="D24" s="4">
        <v>6225.12</v>
      </c>
    </row>
    <row r="25" spans="1:4" x14ac:dyDescent="0.25">
      <c r="A25" s="4"/>
      <c r="B25" s="4"/>
      <c r="C25" s="4">
        <v>3374.4</v>
      </c>
      <c r="D25" s="7">
        <v>3374.4</v>
      </c>
    </row>
    <row r="26" spans="1:4" x14ac:dyDescent="0.25">
      <c r="A26" s="4"/>
      <c r="B26" s="4"/>
      <c r="C26" s="49">
        <v>2052</v>
      </c>
      <c r="D26" s="37">
        <v>2052</v>
      </c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26">
        <f>SUM(C4:C27)</f>
        <v>122430.99999999997</v>
      </c>
      <c r="D28" s="2">
        <f>SUM(D4:D27)</f>
        <v>122430.98999999998</v>
      </c>
    </row>
    <row r="29" spans="1:4" ht="14.4" x14ac:dyDescent="0.3">
      <c r="A29" s="13"/>
      <c r="B29" s="2" t="s">
        <v>50</v>
      </c>
      <c r="C29" s="20">
        <f>C3+C28-D28</f>
        <v>9.9999999947613105E-3</v>
      </c>
      <c r="D29" s="12"/>
    </row>
  </sheetData>
  <mergeCells count="1">
    <mergeCell ref="C1:D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C3" sqref="C3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4" width="9.44140625" style="2" bestFit="1" customWidth="1"/>
    <col min="5" max="16384" width="8.88671875" style="2"/>
  </cols>
  <sheetData>
    <row r="1" spans="1:8" x14ac:dyDescent="0.25">
      <c r="A1" s="4"/>
      <c r="B1" s="4"/>
      <c r="C1" s="73" t="s">
        <v>7</v>
      </c>
      <c r="D1" s="73"/>
    </row>
    <row r="2" spans="1:8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8" ht="14.4" x14ac:dyDescent="0.3">
      <c r="A3" s="11">
        <v>41760</v>
      </c>
      <c r="B3" s="1" t="s">
        <v>50</v>
      </c>
      <c r="C3" s="57">
        <f>16802+23016</f>
        <v>39818</v>
      </c>
      <c r="D3" s="15"/>
    </row>
    <row r="4" spans="1:8" x14ac:dyDescent="0.25">
      <c r="A4" s="3"/>
      <c r="B4" s="1"/>
      <c r="C4" s="44">
        <v>13800</v>
      </c>
      <c r="D4" s="44">
        <v>13016</v>
      </c>
      <c r="E4" s="12"/>
    </row>
    <row r="5" spans="1:8" x14ac:dyDescent="0.25">
      <c r="A5" s="3"/>
      <c r="B5" s="4"/>
      <c r="C5" s="44">
        <v>7680</v>
      </c>
      <c r="D5" s="44">
        <v>21370</v>
      </c>
      <c r="E5" s="12"/>
    </row>
    <row r="6" spans="1:8" x14ac:dyDescent="0.25">
      <c r="A6" s="3"/>
      <c r="B6" s="4"/>
      <c r="C6" s="44">
        <v>3760</v>
      </c>
      <c r="D6" s="44">
        <v>5432</v>
      </c>
      <c r="E6" s="12"/>
    </row>
    <row r="7" spans="1:8" x14ac:dyDescent="0.25">
      <c r="A7" s="3"/>
      <c r="B7" s="4"/>
      <c r="C7" s="44">
        <v>20400</v>
      </c>
      <c r="D7" s="44">
        <v>3760</v>
      </c>
      <c r="E7" s="12"/>
    </row>
    <row r="8" spans="1:8" x14ac:dyDescent="0.25">
      <c r="A8" s="3"/>
      <c r="B8" s="4"/>
      <c r="C8" s="44">
        <v>18942</v>
      </c>
      <c r="D8" s="44">
        <v>7680</v>
      </c>
      <c r="E8" s="12"/>
    </row>
    <row r="9" spans="1:8" x14ac:dyDescent="0.25">
      <c r="A9" s="3"/>
      <c r="B9" s="4"/>
      <c r="C9" s="5"/>
      <c r="D9" s="37">
        <v>13800</v>
      </c>
      <c r="E9" s="12"/>
    </row>
    <row r="10" spans="1:8" x14ac:dyDescent="0.25">
      <c r="A10" s="3"/>
      <c r="B10" s="4"/>
      <c r="C10" s="7"/>
      <c r="D10" s="37">
        <v>18942</v>
      </c>
      <c r="E10" s="12"/>
    </row>
    <row r="11" spans="1:8" ht="14.4" x14ac:dyDescent="0.3">
      <c r="A11" s="3"/>
      <c r="B11" s="4"/>
      <c r="C11" s="7"/>
      <c r="D11" s="17"/>
    </row>
    <row r="12" spans="1:8" ht="14.4" x14ac:dyDescent="0.3">
      <c r="A12" s="3"/>
      <c r="B12" s="4"/>
      <c r="C12" s="5"/>
      <c r="D12" s="17"/>
    </row>
    <row r="13" spans="1:8" ht="14.4" x14ac:dyDescent="0.3">
      <c r="A13" s="3"/>
      <c r="B13" s="4"/>
      <c r="C13" s="5"/>
      <c r="D13" s="17"/>
    </row>
    <row r="14" spans="1:8" ht="14.4" x14ac:dyDescent="0.3">
      <c r="A14" s="3"/>
      <c r="B14" s="4"/>
      <c r="C14" s="5"/>
      <c r="D14" s="17"/>
    </row>
    <row r="15" spans="1:8" ht="14.4" x14ac:dyDescent="0.3">
      <c r="A15" s="4"/>
      <c r="B15" s="4"/>
      <c r="C15" s="19"/>
      <c r="D15" s="17"/>
      <c r="H15" s="12"/>
    </row>
    <row r="16" spans="1:8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64582</v>
      </c>
      <c r="D28" s="2">
        <f>SUM(D4:D27)</f>
        <v>84000</v>
      </c>
    </row>
    <row r="29" spans="1:4" ht="14.4" x14ac:dyDescent="0.3">
      <c r="A29" s="13"/>
      <c r="B29" s="2" t="s">
        <v>50</v>
      </c>
      <c r="C29" s="20">
        <f>C3+C28-D28</f>
        <v>20400</v>
      </c>
      <c r="D29" s="12"/>
    </row>
  </sheetData>
  <mergeCells count="1">
    <mergeCell ref="C1:D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29"/>
  <sheetViews>
    <sheetView workbookViewId="0">
      <selection activeCell="D29" sqref="D29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4" width="9.44140625" style="2" bestFit="1" customWidth="1"/>
    <col min="5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1"/>
      <c r="D3" s="24">
        <v>90900</v>
      </c>
    </row>
    <row r="4" spans="1:4" x14ac:dyDescent="0.25">
      <c r="A4" s="3"/>
      <c r="B4" s="1"/>
      <c r="C4" s="5">
        <v>5000</v>
      </c>
      <c r="D4" s="37">
        <v>600</v>
      </c>
    </row>
    <row r="5" spans="1:4" x14ac:dyDescent="0.25">
      <c r="A5" s="3"/>
      <c r="B5" s="4"/>
      <c r="C5" s="5"/>
      <c r="D5" s="37">
        <v>6000</v>
      </c>
    </row>
    <row r="6" spans="1:4" x14ac:dyDescent="0.25">
      <c r="A6" s="3"/>
      <c r="B6" s="4"/>
      <c r="C6" s="5"/>
      <c r="D6" s="37">
        <v>13500</v>
      </c>
    </row>
    <row r="7" spans="1:4" x14ac:dyDescent="0.25">
      <c r="A7" s="3"/>
      <c r="B7" s="4"/>
      <c r="C7" s="5"/>
      <c r="D7" s="44">
        <v>6500</v>
      </c>
    </row>
    <row r="8" spans="1:4" x14ac:dyDescent="0.25">
      <c r="A8" s="3"/>
      <c r="B8" s="4"/>
      <c r="C8" s="5"/>
      <c r="D8" s="37">
        <v>7500</v>
      </c>
    </row>
    <row r="9" spans="1:4" x14ac:dyDescent="0.25">
      <c r="A9" s="3"/>
      <c r="B9" s="4"/>
      <c r="C9" s="5"/>
      <c r="D9" s="37">
        <v>7000</v>
      </c>
    </row>
    <row r="10" spans="1:4" x14ac:dyDescent="0.25">
      <c r="A10" s="3"/>
      <c r="B10" s="4"/>
      <c r="C10" s="7"/>
      <c r="D10" s="49">
        <v>1100</v>
      </c>
    </row>
    <row r="11" spans="1:4" x14ac:dyDescent="0.25">
      <c r="A11" s="3"/>
      <c r="B11" s="4"/>
      <c r="C11" s="7"/>
      <c r="D11" s="49">
        <v>3500</v>
      </c>
    </row>
    <row r="12" spans="1:4" x14ac:dyDescent="0.25">
      <c r="A12" s="3"/>
      <c r="B12" s="4"/>
      <c r="C12" s="5"/>
      <c r="D12" s="49">
        <v>6500</v>
      </c>
    </row>
    <row r="13" spans="1:4" x14ac:dyDescent="0.25">
      <c r="A13" s="3"/>
      <c r="B13" s="4"/>
      <c r="C13" s="5"/>
      <c r="D13" s="49">
        <v>2000</v>
      </c>
    </row>
    <row r="14" spans="1:4" x14ac:dyDescent="0.25">
      <c r="A14" s="3"/>
      <c r="B14" s="4"/>
      <c r="C14" s="5"/>
      <c r="D14" s="37">
        <v>5000</v>
      </c>
    </row>
    <row r="15" spans="1:4" ht="14.4" x14ac:dyDescent="0.3">
      <c r="A15" s="4"/>
      <c r="B15" s="4"/>
      <c r="C15" s="19"/>
      <c r="D15" s="37">
        <v>4500</v>
      </c>
    </row>
    <row r="16" spans="1:4" ht="14.4" x14ac:dyDescent="0.3">
      <c r="A16" s="4"/>
      <c r="B16" s="4"/>
      <c r="C16" s="19"/>
      <c r="D16" s="37">
        <v>7400</v>
      </c>
    </row>
    <row r="17" spans="1:4" ht="14.4" x14ac:dyDescent="0.3">
      <c r="A17" s="4"/>
      <c r="B17" s="4"/>
      <c r="C17" s="19"/>
      <c r="D17" s="49">
        <v>600</v>
      </c>
    </row>
    <row r="18" spans="1:4" ht="14.4" x14ac:dyDescent="0.3">
      <c r="A18" s="4"/>
      <c r="B18" s="4"/>
      <c r="C18" s="19"/>
      <c r="D18" s="49">
        <v>1000</v>
      </c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5000</v>
      </c>
      <c r="D28" s="2">
        <f>SUM(D4:D27)</f>
        <v>72700</v>
      </c>
    </row>
    <row r="29" spans="1:4" ht="14.4" x14ac:dyDescent="0.3">
      <c r="A29" s="13"/>
      <c r="B29" s="2" t="s">
        <v>50</v>
      </c>
      <c r="C29" s="20"/>
      <c r="D29" s="28">
        <f>D3+D28-C28</f>
        <v>158600</v>
      </c>
    </row>
  </sheetData>
  <mergeCells count="1">
    <mergeCell ref="C1:D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G20" sqref="G20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1"/>
      <c r="D3" s="59"/>
    </row>
    <row r="4" spans="1:4" x14ac:dyDescent="0.25">
      <c r="A4" s="3"/>
      <c r="B4" s="1"/>
      <c r="C4" s="37">
        <v>300</v>
      </c>
      <c r="D4" s="37">
        <v>300</v>
      </c>
    </row>
    <row r="5" spans="1:4" x14ac:dyDescent="0.25">
      <c r="A5" s="3"/>
      <c r="B5" s="4"/>
      <c r="C5" s="37">
        <v>1195</v>
      </c>
      <c r="D5" s="49">
        <v>1195</v>
      </c>
    </row>
    <row r="6" spans="1:4" x14ac:dyDescent="0.25">
      <c r="A6" s="3"/>
      <c r="B6" s="4"/>
      <c r="C6" s="37">
        <v>343</v>
      </c>
      <c r="D6" s="37">
        <v>343</v>
      </c>
    </row>
    <row r="7" spans="1:4" x14ac:dyDescent="0.25">
      <c r="A7" s="3"/>
      <c r="B7" s="4"/>
      <c r="C7" s="37">
        <v>982</v>
      </c>
      <c r="D7" s="37">
        <v>982</v>
      </c>
    </row>
    <row r="8" spans="1:4" ht="14.4" x14ac:dyDescent="0.3">
      <c r="A8" s="3"/>
      <c r="B8" s="4"/>
      <c r="C8" s="5"/>
      <c r="D8" s="16"/>
    </row>
    <row r="9" spans="1:4" ht="14.4" x14ac:dyDescent="0.3">
      <c r="A9" s="3"/>
      <c r="B9" s="4"/>
      <c r="C9" s="5"/>
      <c r="D9" s="17"/>
    </row>
    <row r="10" spans="1:4" ht="14.4" x14ac:dyDescent="0.3">
      <c r="A10" s="3"/>
      <c r="B10" s="4"/>
      <c r="C10" s="7"/>
      <c r="D10" s="17"/>
    </row>
    <row r="11" spans="1:4" ht="14.4" x14ac:dyDescent="0.3">
      <c r="A11" s="3"/>
      <c r="B11" s="4"/>
      <c r="C11" s="7"/>
      <c r="D11" s="17"/>
    </row>
    <row r="12" spans="1:4" ht="14.4" x14ac:dyDescent="0.3">
      <c r="A12" s="3"/>
      <c r="B12" s="4"/>
      <c r="C12" s="5"/>
      <c r="D12" s="17"/>
    </row>
    <row r="13" spans="1:4" ht="14.4" x14ac:dyDescent="0.3">
      <c r="A13" s="3"/>
      <c r="B13" s="4"/>
      <c r="C13" s="5"/>
      <c r="D13" s="17"/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2820</v>
      </c>
      <c r="D28" s="2">
        <f>SUM(D4:D27)</f>
        <v>2820</v>
      </c>
    </row>
    <row r="29" spans="1:4" ht="14.4" x14ac:dyDescent="0.3">
      <c r="A29" s="13"/>
      <c r="B29" s="2" t="s">
        <v>50</v>
      </c>
      <c r="C29" s="20"/>
      <c r="D29" s="12">
        <f>D3+D28-C28</f>
        <v>0</v>
      </c>
    </row>
  </sheetData>
  <mergeCells count="1">
    <mergeCell ref="C1:D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D4" sqref="D4:D13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1"/>
      <c r="D3" s="24">
        <v>0</v>
      </c>
    </row>
    <row r="4" spans="1:4" x14ac:dyDescent="0.25">
      <c r="A4" s="3"/>
      <c r="B4" s="1"/>
      <c r="C4" s="37">
        <v>78</v>
      </c>
      <c r="D4" s="54">
        <v>78</v>
      </c>
    </row>
    <row r="5" spans="1:4" x14ac:dyDescent="0.25">
      <c r="A5" s="3"/>
      <c r="B5" s="4"/>
      <c r="C5" s="37">
        <v>78</v>
      </c>
      <c r="D5" s="37">
        <v>78</v>
      </c>
    </row>
    <row r="6" spans="1:4" x14ac:dyDescent="0.25">
      <c r="A6" s="3"/>
      <c r="B6" s="4"/>
      <c r="C6" s="37">
        <v>78</v>
      </c>
      <c r="D6" s="37">
        <v>78</v>
      </c>
    </row>
    <row r="7" spans="1:4" x14ac:dyDescent="0.25">
      <c r="A7" s="3"/>
      <c r="B7" s="4"/>
      <c r="C7" s="37">
        <v>78</v>
      </c>
      <c r="D7" s="49">
        <v>78</v>
      </c>
    </row>
    <row r="8" spans="1:4" x14ac:dyDescent="0.25">
      <c r="A8" s="3"/>
      <c r="B8" s="4"/>
      <c r="C8" s="37">
        <v>78</v>
      </c>
      <c r="D8" s="37">
        <v>78</v>
      </c>
    </row>
    <row r="9" spans="1:4" x14ac:dyDescent="0.25">
      <c r="A9" s="3"/>
      <c r="B9" s="4"/>
      <c r="C9" s="37">
        <v>78</v>
      </c>
      <c r="D9" s="37">
        <v>78</v>
      </c>
    </row>
    <row r="10" spans="1:4" x14ac:dyDescent="0.25">
      <c r="A10" s="3"/>
      <c r="B10" s="4"/>
      <c r="C10" s="37">
        <v>78</v>
      </c>
      <c r="D10" s="37">
        <v>78</v>
      </c>
    </row>
    <row r="11" spans="1:4" x14ac:dyDescent="0.25">
      <c r="A11" s="3"/>
      <c r="B11" s="4"/>
      <c r="C11" s="37">
        <v>78</v>
      </c>
      <c r="D11" s="37">
        <v>78</v>
      </c>
    </row>
    <row r="12" spans="1:4" x14ac:dyDescent="0.25">
      <c r="A12" s="3"/>
      <c r="B12" s="4"/>
      <c r="C12" s="37">
        <v>78</v>
      </c>
      <c r="D12" s="37">
        <v>78</v>
      </c>
    </row>
    <row r="13" spans="1:4" x14ac:dyDescent="0.25">
      <c r="A13" s="3"/>
      <c r="B13" s="4"/>
      <c r="C13" s="37">
        <v>78</v>
      </c>
      <c r="D13" s="37">
        <v>78</v>
      </c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780</v>
      </c>
      <c r="D28" s="12">
        <f>SUM(D4:D27)</f>
        <v>780</v>
      </c>
    </row>
    <row r="29" spans="1:4" ht="14.4" x14ac:dyDescent="0.3">
      <c r="A29" s="13"/>
      <c r="B29" s="2" t="s">
        <v>50</v>
      </c>
      <c r="C29" s="20"/>
      <c r="D29" s="27">
        <f>D3+D28-C28</f>
        <v>0</v>
      </c>
    </row>
  </sheetData>
  <mergeCells count="1">
    <mergeCell ref="C1:D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D4" sqref="D4:D13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3.8" x14ac:dyDescent="0.3">
      <c r="A3" s="11">
        <v>41760</v>
      </c>
      <c r="B3" s="1" t="s">
        <v>50</v>
      </c>
      <c r="C3" s="4"/>
      <c r="D3" s="21">
        <v>0</v>
      </c>
    </row>
    <row r="4" spans="1:4" x14ac:dyDescent="0.25">
      <c r="A4" s="3"/>
      <c r="B4" s="1"/>
      <c r="C4" s="37">
        <v>6</v>
      </c>
      <c r="D4" s="60">
        <v>6</v>
      </c>
    </row>
    <row r="5" spans="1:4" x14ac:dyDescent="0.25">
      <c r="A5" s="3"/>
      <c r="B5" s="4"/>
      <c r="C5" s="37">
        <v>6</v>
      </c>
      <c r="D5" s="37">
        <v>6</v>
      </c>
    </row>
    <row r="6" spans="1:4" x14ac:dyDescent="0.25">
      <c r="A6" s="3"/>
      <c r="B6" s="4"/>
      <c r="C6" s="37">
        <v>6</v>
      </c>
      <c r="D6" s="37">
        <v>6</v>
      </c>
    </row>
    <row r="7" spans="1:4" x14ac:dyDescent="0.25">
      <c r="A7" s="3"/>
      <c r="B7" s="4"/>
      <c r="C7" s="37">
        <v>6</v>
      </c>
      <c r="D7" s="37">
        <v>6</v>
      </c>
    </row>
    <row r="8" spans="1:4" x14ac:dyDescent="0.25">
      <c r="A8" s="3"/>
      <c r="B8" s="4"/>
      <c r="C8" s="37">
        <v>6</v>
      </c>
      <c r="D8" s="37">
        <v>6</v>
      </c>
    </row>
    <row r="9" spans="1:4" x14ac:dyDescent="0.25">
      <c r="A9" s="3"/>
      <c r="B9" s="4"/>
      <c r="C9" s="37">
        <v>6</v>
      </c>
      <c r="D9" s="37">
        <v>6</v>
      </c>
    </row>
    <row r="10" spans="1:4" x14ac:dyDescent="0.25">
      <c r="A10" s="3"/>
      <c r="B10" s="4"/>
      <c r="C10" s="37">
        <v>6</v>
      </c>
      <c r="D10" s="37">
        <v>6</v>
      </c>
    </row>
    <row r="11" spans="1:4" x14ac:dyDescent="0.25">
      <c r="A11" s="3"/>
      <c r="B11" s="4"/>
      <c r="C11" s="37">
        <v>6</v>
      </c>
      <c r="D11" s="37">
        <v>6</v>
      </c>
    </row>
    <row r="12" spans="1:4" x14ac:dyDescent="0.25">
      <c r="A12" s="3"/>
      <c r="B12" s="4"/>
      <c r="C12" s="37">
        <v>6</v>
      </c>
      <c r="D12" s="37">
        <v>6</v>
      </c>
    </row>
    <row r="13" spans="1:4" x14ac:dyDescent="0.25">
      <c r="A13" s="3"/>
      <c r="B13" s="4"/>
      <c r="C13" s="37">
        <v>6</v>
      </c>
      <c r="D13" s="37">
        <v>6</v>
      </c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60</v>
      </c>
      <c r="D28" s="2">
        <f>SUM(D4:D27)</f>
        <v>60</v>
      </c>
    </row>
    <row r="29" spans="1:4" ht="14.4" x14ac:dyDescent="0.3">
      <c r="A29" s="13"/>
      <c r="B29" s="2" t="s">
        <v>50</v>
      </c>
      <c r="D29" s="20">
        <f>D3+D28-C28</f>
        <v>0</v>
      </c>
    </row>
  </sheetData>
  <mergeCells count="1">
    <mergeCell ref="C1:D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D4" sqref="D4:D13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1"/>
      <c r="D3" s="24">
        <v>0</v>
      </c>
    </row>
    <row r="4" spans="1:4" x14ac:dyDescent="0.25">
      <c r="A4" s="3"/>
      <c r="B4" s="1"/>
      <c r="C4" s="37">
        <v>400</v>
      </c>
      <c r="D4" s="54">
        <v>400</v>
      </c>
    </row>
    <row r="5" spans="1:4" x14ac:dyDescent="0.25">
      <c r="A5" s="3"/>
      <c r="B5" s="4"/>
      <c r="C5" s="37">
        <v>400</v>
      </c>
      <c r="D5" s="37">
        <v>400</v>
      </c>
    </row>
    <row r="6" spans="1:4" x14ac:dyDescent="0.25">
      <c r="A6" s="3"/>
      <c r="B6" s="4"/>
      <c r="C6" s="37">
        <v>400</v>
      </c>
      <c r="D6" s="37">
        <v>400</v>
      </c>
    </row>
    <row r="7" spans="1:4" x14ac:dyDescent="0.25">
      <c r="A7" s="3"/>
      <c r="B7" s="4"/>
      <c r="C7" s="37">
        <v>400</v>
      </c>
      <c r="D7" s="49">
        <v>400</v>
      </c>
    </row>
    <row r="8" spans="1:4" x14ac:dyDescent="0.25">
      <c r="A8" s="3"/>
      <c r="B8" s="4"/>
      <c r="C8" s="37">
        <v>400</v>
      </c>
      <c r="D8" s="37">
        <v>400</v>
      </c>
    </row>
    <row r="9" spans="1:4" x14ac:dyDescent="0.25">
      <c r="A9" s="3"/>
      <c r="B9" s="4"/>
      <c r="C9" s="37">
        <v>400</v>
      </c>
      <c r="D9" s="37">
        <v>400</v>
      </c>
    </row>
    <row r="10" spans="1:4" x14ac:dyDescent="0.25">
      <c r="A10" s="3"/>
      <c r="B10" s="4"/>
      <c r="C10" s="37">
        <v>400</v>
      </c>
      <c r="D10" s="37">
        <v>400</v>
      </c>
    </row>
    <row r="11" spans="1:4" x14ac:dyDescent="0.25">
      <c r="A11" s="3"/>
      <c r="B11" s="4"/>
      <c r="C11" s="37">
        <v>400</v>
      </c>
      <c r="D11" s="37">
        <v>400</v>
      </c>
    </row>
    <row r="12" spans="1:4" x14ac:dyDescent="0.25">
      <c r="A12" s="3"/>
      <c r="B12" s="4"/>
      <c r="C12" s="37">
        <v>400</v>
      </c>
      <c r="D12" s="37">
        <v>400</v>
      </c>
    </row>
    <row r="13" spans="1:4" x14ac:dyDescent="0.25">
      <c r="A13" s="3"/>
      <c r="B13" s="4"/>
      <c r="C13" s="37">
        <v>400</v>
      </c>
      <c r="D13" s="37">
        <v>400</v>
      </c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4000</v>
      </c>
      <c r="D28" s="2">
        <f>SUM(D4:D27)</f>
        <v>4000</v>
      </c>
    </row>
    <row r="29" spans="1:4" ht="14.4" x14ac:dyDescent="0.3">
      <c r="A29" s="13"/>
      <c r="B29" s="2" t="s">
        <v>50</v>
      </c>
      <c r="D29" s="20">
        <f>D3+D28-C28</f>
        <v>0</v>
      </c>
    </row>
  </sheetData>
  <mergeCells count="1">
    <mergeCell ref="C1:D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D3" sqref="D3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3.8" x14ac:dyDescent="0.3">
      <c r="A3" s="11">
        <v>41760</v>
      </c>
      <c r="B3" s="1" t="s">
        <v>50</v>
      </c>
      <c r="D3" s="57">
        <v>5766</v>
      </c>
    </row>
    <row r="4" spans="1:4" x14ac:dyDescent="0.25">
      <c r="A4" s="3"/>
      <c r="B4" s="1"/>
      <c r="C4" s="54">
        <v>78</v>
      </c>
      <c r="D4" s="54">
        <v>2000</v>
      </c>
    </row>
    <row r="5" spans="1:4" x14ac:dyDescent="0.25">
      <c r="A5" s="3"/>
      <c r="B5" s="4"/>
      <c r="C5" s="22">
        <v>78</v>
      </c>
      <c r="D5" s="37">
        <v>2000</v>
      </c>
    </row>
    <row r="6" spans="1:4" x14ac:dyDescent="0.25">
      <c r="A6" s="3"/>
      <c r="B6" s="4"/>
      <c r="C6" s="22">
        <v>78</v>
      </c>
      <c r="D6" s="37">
        <v>2000</v>
      </c>
    </row>
    <row r="7" spans="1:4" x14ac:dyDescent="0.25">
      <c r="A7" s="3"/>
      <c r="B7" s="4"/>
      <c r="C7" s="5">
        <v>78</v>
      </c>
      <c r="D7" s="49">
        <v>2000</v>
      </c>
    </row>
    <row r="8" spans="1:4" x14ac:dyDescent="0.25">
      <c r="A8" s="3"/>
      <c r="B8" s="4"/>
      <c r="C8" s="22">
        <v>78</v>
      </c>
      <c r="D8" s="37">
        <v>2000</v>
      </c>
    </row>
    <row r="9" spans="1:4" x14ac:dyDescent="0.25">
      <c r="A9" s="3"/>
      <c r="B9" s="4"/>
      <c r="C9" s="22">
        <v>78</v>
      </c>
      <c r="D9" s="37">
        <v>2000</v>
      </c>
    </row>
    <row r="10" spans="1:4" x14ac:dyDescent="0.25">
      <c r="A10" s="3"/>
      <c r="B10" s="4"/>
      <c r="C10" s="22">
        <v>78</v>
      </c>
      <c r="D10" s="37">
        <v>2000</v>
      </c>
    </row>
    <row r="11" spans="1:4" x14ac:dyDescent="0.25">
      <c r="A11" s="3"/>
      <c r="B11" s="4"/>
      <c r="C11" s="22">
        <v>78</v>
      </c>
      <c r="D11" s="37">
        <v>2000</v>
      </c>
    </row>
    <row r="12" spans="1:4" x14ac:dyDescent="0.25">
      <c r="A12" s="3"/>
      <c r="B12" s="4"/>
      <c r="C12" s="22">
        <v>78</v>
      </c>
      <c r="D12" s="37">
        <v>2000</v>
      </c>
    </row>
    <row r="13" spans="1:4" x14ac:dyDescent="0.25">
      <c r="A13" s="3"/>
      <c r="B13" s="4"/>
      <c r="C13" s="22">
        <v>78</v>
      </c>
      <c r="D13" s="37">
        <v>2000</v>
      </c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780</v>
      </c>
      <c r="D28" s="2">
        <f>SUM(D4:D27)</f>
        <v>20000</v>
      </c>
    </row>
    <row r="29" spans="1:4" ht="14.4" x14ac:dyDescent="0.3">
      <c r="A29" s="13"/>
      <c r="B29" s="2" t="s">
        <v>50</v>
      </c>
      <c r="C29" s="20"/>
      <c r="D29" s="20">
        <f>D3+D28-C28</f>
        <v>24986</v>
      </c>
    </row>
  </sheetData>
  <mergeCells count="1">
    <mergeCell ref="C1:D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4" sqref="C4:D4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4" width="9.44140625" style="2" bestFit="1" customWidth="1"/>
    <col min="5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3">
        <v>0</v>
      </c>
      <c r="D3" s="15"/>
    </row>
    <row r="4" spans="1:4" x14ac:dyDescent="0.25">
      <c r="A4" s="3"/>
      <c r="B4" s="1"/>
      <c r="C4" s="5"/>
      <c r="D4" s="5"/>
    </row>
    <row r="5" spans="1:4" x14ac:dyDescent="0.25">
      <c r="A5" s="3"/>
      <c r="B5" s="4"/>
      <c r="C5" s="5"/>
      <c r="D5" s="5"/>
    </row>
    <row r="6" spans="1:4" x14ac:dyDescent="0.25">
      <c r="A6" s="3"/>
      <c r="B6" s="4"/>
      <c r="C6" s="5"/>
      <c r="D6" s="9"/>
    </row>
    <row r="7" spans="1:4" x14ac:dyDescent="0.25">
      <c r="A7" s="3"/>
      <c r="B7" s="4"/>
      <c r="C7" s="5"/>
      <c r="D7" s="5"/>
    </row>
    <row r="8" spans="1:4" ht="14.4" x14ac:dyDescent="0.3">
      <c r="A8" s="3"/>
      <c r="B8" s="4"/>
      <c r="C8" s="5"/>
      <c r="D8" s="16"/>
    </row>
    <row r="9" spans="1:4" ht="14.4" x14ac:dyDescent="0.3">
      <c r="A9" s="3"/>
      <c r="B9" s="4"/>
      <c r="C9" s="5"/>
      <c r="D9" s="17"/>
    </row>
    <row r="10" spans="1:4" ht="14.4" x14ac:dyDescent="0.3">
      <c r="A10" s="3"/>
      <c r="B10" s="4"/>
      <c r="C10" s="7"/>
      <c r="D10" s="17"/>
    </row>
    <row r="11" spans="1:4" ht="14.4" x14ac:dyDescent="0.3">
      <c r="A11" s="3"/>
      <c r="B11" s="4"/>
      <c r="C11" s="7"/>
      <c r="D11" s="17"/>
    </row>
    <row r="12" spans="1:4" ht="14.4" x14ac:dyDescent="0.3">
      <c r="A12" s="3"/>
      <c r="B12" s="4"/>
      <c r="C12" s="5"/>
      <c r="D12" s="17"/>
    </row>
    <row r="13" spans="1:4" ht="14.4" x14ac:dyDescent="0.3">
      <c r="A13" s="3"/>
      <c r="B13" s="4"/>
      <c r="C13" s="5"/>
      <c r="D13" s="17"/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0</v>
      </c>
      <c r="D28" s="2">
        <f>SUM(D4:D27)</f>
        <v>0</v>
      </c>
    </row>
    <row r="29" spans="1:4" ht="14.4" x14ac:dyDescent="0.3">
      <c r="A29" s="13"/>
      <c r="B29" s="2" t="s">
        <v>50</v>
      </c>
      <c r="C29" s="20">
        <f>C3+C28-D28</f>
        <v>0</v>
      </c>
      <c r="D29" s="12"/>
    </row>
  </sheetData>
  <mergeCells count="1">
    <mergeCell ref="C1:D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sqref="A1:XFD1048576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57">
        <v>400</v>
      </c>
      <c r="D3" s="15"/>
    </row>
    <row r="4" spans="1:4" x14ac:dyDescent="0.25">
      <c r="A4" s="3"/>
      <c r="B4" s="1"/>
      <c r="C4" s="5"/>
      <c r="D4" s="5"/>
    </row>
    <row r="5" spans="1:4" x14ac:dyDescent="0.25">
      <c r="A5" s="3"/>
      <c r="B5" s="4"/>
      <c r="C5" s="5"/>
      <c r="D5" s="5"/>
    </row>
    <row r="6" spans="1:4" x14ac:dyDescent="0.25">
      <c r="A6" s="3"/>
      <c r="B6" s="4"/>
      <c r="C6" s="5"/>
      <c r="D6" s="9"/>
    </row>
    <row r="7" spans="1:4" x14ac:dyDescent="0.25">
      <c r="A7" s="3"/>
      <c r="B7" s="4"/>
      <c r="C7" s="5"/>
      <c r="D7" s="5"/>
    </row>
    <row r="8" spans="1:4" ht="14.4" x14ac:dyDescent="0.3">
      <c r="A8" s="3"/>
      <c r="B8" s="4"/>
      <c r="C8" s="5"/>
      <c r="D8" s="16"/>
    </row>
    <row r="9" spans="1:4" ht="14.4" x14ac:dyDescent="0.3">
      <c r="A9" s="3"/>
      <c r="B9" s="4"/>
      <c r="C9" s="5"/>
      <c r="D9" s="17"/>
    </row>
    <row r="10" spans="1:4" ht="14.4" x14ac:dyDescent="0.3">
      <c r="A10" s="3"/>
      <c r="B10" s="4"/>
      <c r="C10" s="7"/>
      <c r="D10" s="17"/>
    </row>
    <row r="11" spans="1:4" ht="14.4" x14ac:dyDescent="0.3">
      <c r="A11" s="3"/>
      <c r="B11" s="4"/>
      <c r="C11" s="7"/>
      <c r="D11" s="17"/>
    </row>
    <row r="12" spans="1:4" ht="14.4" x14ac:dyDescent="0.3">
      <c r="A12" s="3"/>
      <c r="B12" s="4"/>
      <c r="C12" s="5"/>
      <c r="D12" s="17"/>
    </row>
    <row r="13" spans="1:4" ht="14.4" x14ac:dyDescent="0.3">
      <c r="A13" s="3"/>
      <c r="B13" s="4"/>
      <c r="C13" s="5"/>
      <c r="D13" s="17"/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0</v>
      </c>
      <c r="D28" s="2">
        <f>SUM(D4:D27)</f>
        <v>0</v>
      </c>
    </row>
    <row r="29" spans="1:4" ht="14.4" x14ac:dyDescent="0.3">
      <c r="A29" s="13"/>
      <c r="B29" s="2" t="s">
        <v>50</v>
      </c>
      <c r="C29" s="20">
        <f>C3+C28-D28</f>
        <v>400</v>
      </c>
      <c r="D29" s="12"/>
    </row>
  </sheetData>
  <mergeCells count="1">
    <mergeCell ref="C1:D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29" sqref="C29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57"/>
      <c r="D3" s="14">
        <v>2982.7</v>
      </c>
    </row>
    <row r="4" spans="1:4" x14ac:dyDescent="0.25">
      <c r="A4" s="3"/>
      <c r="B4" s="1"/>
      <c r="C4" s="5">
        <v>13672.3</v>
      </c>
      <c r="D4" s="5"/>
    </row>
    <row r="5" spans="1:4" x14ac:dyDescent="0.25">
      <c r="A5" s="3"/>
      <c r="B5" s="4"/>
      <c r="C5" s="5"/>
      <c r="D5" s="5"/>
    </row>
    <row r="6" spans="1:4" x14ac:dyDescent="0.25">
      <c r="A6" s="3"/>
      <c r="B6" s="4"/>
      <c r="C6" s="5"/>
      <c r="D6" s="9"/>
    </row>
    <row r="7" spans="1:4" x14ac:dyDescent="0.25">
      <c r="A7" s="3"/>
      <c r="B7" s="4"/>
      <c r="C7" s="5"/>
      <c r="D7" s="5"/>
    </row>
    <row r="8" spans="1:4" ht="14.4" x14ac:dyDescent="0.3">
      <c r="A8" s="3"/>
      <c r="B8" s="4"/>
      <c r="C8" s="5"/>
      <c r="D8" s="16"/>
    </row>
    <row r="9" spans="1:4" ht="14.4" x14ac:dyDescent="0.3">
      <c r="A9" s="3"/>
      <c r="B9" s="4"/>
      <c r="C9" s="5"/>
      <c r="D9" s="17"/>
    </row>
    <row r="10" spans="1:4" ht="14.4" x14ac:dyDescent="0.3">
      <c r="A10" s="3"/>
      <c r="B10" s="4"/>
      <c r="C10" s="7"/>
      <c r="D10" s="17"/>
    </row>
    <row r="11" spans="1:4" ht="14.4" x14ac:dyDescent="0.3">
      <c r="A11" s="3"/>
      <c r="B11" s="4"/>
      <c r="C11" s="7"/>
      <c r="D11" s="17"/>
    </row>
    <row r="12" spans="1:4" ht="14.4" x14ac:dyDescent="0.3">
      <c r="A12" s="3"/>
      <c r="B12" s="4"/>
      <c r="C12" s="5"/>
      <c r="D12" s="17"/>
    </row>
    <row r="13" spans="1:4" ht="14.4" x14ac:dyDescent="0.3">
      <c r="A13" s="3"/>
      <c r="B13" s="4"/>
      <c r="C13" s="5"/>
      <c r="D13" s="17"/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13672.3</v>
      </c>
      <c r="D28" s="2">
        <f>SUM(D4:D27)</f>
        <v>0</v>
      </c>
    </row>
    <row r="29" spans="1:4" ht="14.4" x14ac:dyDescent="0.3">
      <c r="A29" s="13"/>
      <c r="B29" s="2" t="s">
        <v>50</v>
      </c>
      <c r="C29" s="20">
        <f>D3+D28-C28</f>
        <v>-10689.599999999999</v>
      </c>
      <c r="D29" s="12"/>
    </row>
  </sheetData>
  <mergeCells count="1">
    <mergeCell ref="C1:D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F19" sqref="F19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4" width="9.44140625" style="2" bestFit="1" customWidth="1"/>
    <col min="5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3.8" x14ac:dyDescent="0.3">
      <c r="A3" s="11">
        <v>41760</v>
      </c>
      <c r="B3" s="1" t="s">
        <v>50</v>
      </c>
      <c r="D3" s="23">
        <v>10000</v>
      </c>
    </row>
    <row r="4" spans="1:4" x14ac:dyDescent="0.25">
      <c r="A4" s="3"/>
      <c r="B4" s="1"/>
      <c r="C4" s="5"/>
      <c r="D4" s="5"/>
    </row>
    <row r="5" spans="1:4" x14ac:dyDescent="0.25">
      <c r="A5" s="3"/>
      <c r="B5" s="4"/>
      <c r="C5" s="5"/>
      <c r="D5" s="5"/>
    </row>
    <row r="6" spans="1:4" x14ac:dyDescent="0.25">
      <c r="A6" s="3"/>
      <c r="B6" s="4"/>
      <c r="C6" s="5"/>
      <c r="D6" s="9"/>
    </row>
    <row r="7" spans="1:4" x14ac:dyDescent="0.25">
      <c r="A7" s="3"/>
      <c r="B7" s="4"/>
      <c r="C7" s="5"/>
      <c r="D7" s="5"/>
    </row>
    <row r="8" spans="1:4" ht="14.4" x14ac:dyDescent="0.3">
      <c r="A8" s="3"/>
      <c r="B8" s="4"/>
      <c r="C8" s="5"/>
      <c r="D8" s="16"/>
    </row>
    <row r="9" spans="1:4" ht="14.4" x14ac:dyDescent="0.3">
      <c r="A9" s="3"/>
      <c r="B9" s="4"/>
      <c r="C9" s="5"/>
      <c r="D9" s="17"/>
    </row>
    <row r="10" spans="1:4" ht="14.4" x14ac:dyDescent="0.3">
      <c r="A10" s="3"/>
      <c r="B10" s="4"/>
      <c r="C10" s="5"/>
      <c r="D10" s="17"/>
    </row>
    <row r="11" spans="1:4" ht="14.4" x14ac:dyDescent="0.3">
      <c r="A11" s="3"/>
      <c r="B11" s="4"/>
      <c r="C11" s="7"/>
      <c r="D11" s="17"/>
    </row>
    <row r="12" spans="1:4" ht="14.4" x14ac:dyDescent="0.3">
      <c r="A12" s="3"/>
      <c r="B12" s="4"/>
      <c r="C12" s="5"/>
      <c r="D12" s="17"/>
    </row>
    <row r="13" spans="1:4" ht="14.4" x14ac:dyDescent="0.3">
      <c r="A13" s="3"/>
      <c r="B13" s="4"/>
      <c r="C13" s="5"/>
      <c r="D13" s="17"/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5"/>
      <c r="D15" s="17"/>
    </row>
    <row r="16" spans="1:4" ht="14.4" x14ac:dyDescent="0.3">
      <c r="A16" s="4"/>
      <c r="B16" s="4"/>
      <c r="C16" s="5"/>
      <c r="D16" s="17"/>
    </row>
    <row r="17" spans="1:4" ht="14.4" x14ac:dyDescent="0.3">
      <c r="A17" s="4"/>
      <c r="B17" s="4"/>
      <c r="C17" s="5"/>
      <c r="D17" s="17"/>
    </row>
    <row r="18" spans="1:4" ht="14.4" x14ac:dyDescent="0.3">
      <c r="A18" s="4"/>
      <c r="B18" s="4"/>
      <c r="C18" s="5"/>
      <c r="D18" s="17"/>
    </row>
    <row r="19" spans="1:4" ht="14.4" x14ac:dyDescent="0.3">
      <c r="A19" s="4"/>
      <c r="B19" s="4"/>
      <c r="C19" s="5"/>
      <c r="D19" s="17"/>
    </row>
    <row r="20" spans="1:4" ht="14.4" x14ac:dyDescent="0.3">
      <c r="A20" s="4"/>
      <c r="B20" s="4"/>
      <c r="C20" s="5"/>
      <c r="D20" s="17"/>
    </row>
    <row r="21" spans="1:4" ht="14.4" x14ac:dyDescent="0.3">
      <c r="A21" s="4"/>
      <c r="B21" s="4"/>
      <c r="C21" s="5"/>
      <c r="D21" s="17"/>
    </row>
    <row r="22" spans="1:4" ht="14.4" x14ac:dyDescent="0.3">
      <c r="A22" s="4"/>
      <c r="B22" s="4"/>
      <c r="C22" s="5"/>
      <c r="D22" s="17"/>
    </row>
    <row r="23" spans="1:4" ht="14.4" x14ac:dyDescent="0.3">
      <c r="A23" s="4"/>
      <c r="B23" s="4"/>
      <c r="C23" s="5"/>
      <c r="D23" s="17"/>
    </row>
    <row r="24" spans="1:4" ht="14.4" x14ac:dyDescent="0.3">
      <c r="A24" s="4"/>
      <c r="B24" s="4"/>
      <c r="C24" s="5"/>
      <c r="D24" s="17"/>
    </row>
    <row r="25" spans="1:4" ht="14.4" x14ac:dyDescent="0.3">
      <c r="A25" s="4"/>
      <c r="B25" s="4"/>
      <c r="C25" s="5"/>
      <c r="D25" s="17"/>
    </row>
    <row r="26" spans="1:4" ht="14.4" x14ac:dyDescent="0.3">
      <c r="A26" s="4"/>
      <c r="B26" s="4"/>
      <c r="C26" s="5"/>
      <c r="D26" s="17"/>
    </row>
    <row r="27" spans="1:4" ht="14.4" x14ac:dyDescent="0.3">
      <c r="A27" s="4"/>
      <c r="B27" s="4"/>
      <c r="C27" s="5"/>
      <c r="D27" s="17"/>
    </row>
    <row r="28" spans="1:4" ht="14.4" x14ac:dyDescent="0.3">
      <c r="A28" s="4"/>
      <c r="B28" s="4"/>
      <c r="C28" s="5"/>
      <c r="D28" s="17"/>
    </row>
    <row r="29" spans="1:4" ht="14.4" x14ac:dyDescent="0.3">
      <c r="A29" s="4"/>
      <c r="B29" s="4"/>
      <c r="C29" s="19"/>
      <c r="D29" s="17"/>
    </row>
    <row r="30" spans="1:4" x14ac:dyDescent="0.25">
      <c r="A30" s="2" t="s">
        <v>51</v>
      </c>
      <c r="B30" s="2" t="s">
        <v>52</v>
      </c>
      <c r="C30" s="12">
        <f>SUM(C4:C29)</f>
        <v>0</v>
      </c>
      <c r="D30" s="2">
        <f>SUM(D4:D29)</f>
        <v>0</v>
      </c>
    </row>
    <row r="31" spans="1:4" ht="14.4" x14ac:dyDescent="0.3">
      <c r="A31" s="13"/>
      <c r="B31" s="2" t="s">
        <v>50</v>
      </c>
      <c r="C31" s="20"/>
      <c r="D31" s="20">
        <f>D3+D30-C30</f>
        <v>10000</v>
      </c>
    </row>
  </sheetData>
  <mergeCells count="1">
    <mergeCell ref="C1:D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N28"/>
  <sheetViews>
    <sheetView workbookViewId="0">
      <selection activeCell="J33" sqref="J33"/>
    </sheetView>
  </sheetViews>
  <sheetFormatPr defaultRowHeight="12" x14ac:dyDescent="0.25"/>
  <cols>
    <col min="1" max="1" width="10.109375" style="2" bestFit="1" customWidth="1"/>
    <col min="2" max="2" width="9.77734375" style="2" customWidth="1"/>
    <col min="3" max="3" width="9.21875" style="2" customWidth="1"/>
    <col min="4" max="4" width="8.5546875" style="2" customWidth="1"/>
    <col min="5" max="5" width="8.88671875" style="2"/>
    <col min="6" max="7" width="7.88671875" style="2" bestFit="1" customWidth="1"/>
    <col min="8" max="8" width="8.6640625" style="2" bestFit="1" customWidth="1"/>
    <col min="9" max="9" width="6" style="2" customWidth="1"/>
    <col min="10" max="10" width="8.88671875" style="2"/>
    <col min="11" max="12" width="7.88671875" style="2" bestFit="1" customWidth="1"/>
    <col min="13" max="13" width="10.6640625" style="2" customWidth="1"/>
    <col min="14" max="14" width="6.44140625" style="2" customWidth="1"/>
    <col min="15" max="16384" width="8.88671875" style="2"/>
  </cols>
  <sheetData>
    <row r="1" spans="1:14" ht="18" customHeight="1" x14ac:dyDescent="0.3">
      <c r="A1" s="32" t="s">
        <v>46</v>
      </c>
      <c r="B1" s="31"/>
      <c r="C1" s="74" t="s">
        <v>7</v>
      </c>
      <c r="D1" s="73"/>
      <c r="F1" s="32" t="s">
        <v>47</v>
      </c>
      <c r="G1" s="31"/>
      <c r="H1" s="74" t="s">
        <v>7</v>
      </c>
      <c r="I1" s="73"/>
      <c r="K1" s="32" t="s">
        <v>53</v>
      </c>
      <c r="L1" s="31"/>
      <c r="M1" s="34" t="s">
        <v>7</v>
      </c>
      <c r="N1" s="35"/>
    </row>
    <row r="2" spans="1:14" x14ac:dyDescent="0.25">
      <c r="A2" s="30" t="s">
        <v>0</v>
      </c>
      <c r="B2" s="30" t="s">
        <v>2</v>
      </c>
      <c r="C2" s="10" t="s">
        <v>5</v>
      </c>
      <c r="D2" s="10" t="s">
        <v>6</v>
      </c>
      <c r="F2" s="30" t="s">
        <v>0</v>
      </c>
      <c r="G2" s="30" t="s">
        <v>2</v>
      </c>
      <c r="H2" s="10" t="s">
        <v>5</v>
      </c>
      <c r="I2" s="10" t="s">
        <v>6</v>
      </c>
      <c r="K2" s="30" t="s">
        <v>0</v>
      </c>
      <c r="L2" s="30" t="s">
        <v>2</v>
      </c>
      <c r="M2" s="33" t="s">
        <v>5</v>
      </c>
      <c r="N2" s="33" t="s">
        <v>6</v>
      </c>
    </row>
    <row r="3" spans="1:14" ht="14.4" x14ac:dyDescent="0.3">
      <c r="A3" s="11">
        <v>42125</v>
      </c>
      <c r="B3" s="1" t="s">
        <v>50</v>
      </c>
      <c r="C3" s="23"/>
      <c r="D3" s="24">
        <v>0</v>
      </c>
      <c r="F3" s="11">
        <v>42125</v>
      </c>
      <c r="G3" s="1" t="s">
        <v>50</v>
      </c>
      <c r="H3" s="21">
        <v>0</v>
      </c>
      <c r="I3" s="15"/>
      <c r="K3" s="11">
        <v>42125</v>
      </c>
      <c r="L3" s="1" t="s">
        <v>50</v>
      </c>
      <c r="M3" s="21">
        <v>0</v>
      </c>
      <c r="N3" s="15"/>
    </row>
    <row r="4" spans="1:14" x14ac:dyDescent="0.25">
      <c r="A4" s="3"/>
      <c r="B4" s="1"/>
      <c r="C4" s="9"/>
      <c r="D4" s="44">
        <v>13800</v>
      </c>
      <c r="F4" s="3"/>
      <c r="G4" s="1"/>
      <c r="H4" s="44">
        <v>7000</v>
      </c>
      <c r="I4" s="5"/>
      <c r="K4" s="3">
        <v>42369</v>
      </c>
      <c r="L4" s="1"/>
      <c r="M4" s="9">
        <f>D10-H10</f>
        <v>30432</v>
      </c>
      <c r="N4" s="5"/>
    </row>
    <row r="5" spans="1:14" x14ac:dyDescent="0.25">
      <c r="A5" s="3"/>
      <c r="B5" s="4"/>
      <c r="C5" s="9"/>
      <c r="D5" s="44">
        <v>7680</v>
      </c>
      <c r="F5" s="3"/>
      <c r="G5" s="4"/>
      <c r="H5" s="44">
        <v>3900</v>
      </c>
      <c r="I5" s="5"/>
      <c r="K5" s="3"/>
      <c r="L5" s="4"/>
      <c r="M5" s="9"/>
      <c r="N5" s="5"/>
    </row>
    <row r="6" spans="1:14" x14ac:dyDescent="0.25">
      <c r="A6" s="3"/>
      <c r="B6" s="4"/>
      <c r="C6" s="9"/>
      <c r="D6" s="44">
        <v>3760</v>
      </c>
      <c r="F6" s="3"/>
      <c r="G6" s="4"/>
      <c r="H6" s="44">
        <v>2050</v>
      </c>
      <c r="I6" s="5"/>
      <c r="K6" s="3"/>
      <c r="L6" s="4"/>
      <c r="M6" s="9"/>
      <c r="N6" s="5"/>
    </row>
    <row r="7" spans="1:14" x14ac:dyDescent="0.25">
      <c r="A7" s="3"/>
      <c r="B7" s="4"/>
      <c r="C7" s="5"/>
      <c r="D7" s="44">
        <v>20400</v>
      </c>
      <c r="F7" s="3"/>
      <c r="G7" s="4"/>
      <c r="H7" s="44">
        <v>10200</v>
      </c>
      <c r="I7" s="9"/>
      <c r="K7" s="3"/>
      <c r="L7" s="4"/>
      <c r="M7" s="9"/>
      <c r="N7" s="9"/>
    </row>
    <row r="8" spans="1:14" x14ac:dyDescent="0.25">
      <c r="A8" s="3"/>
      <c r="B8" s="4"/>
      <c r="C8" s="5"/>
      <c r="D8" s="44">
        <v>18942</v>
      </c>
      <c r="F8" s="3"/>
      <c r="G8" s="4"/>
      <c r="H8" s="37">
        <v>11000</v>
      </c>
      <c r="I8" s="5"/>
      <c r="K8" s="3"/>
      <c r="L8" s="4"/>
      <c r="M8" s="9"/>
      <c r="N8" s="5"/>
    </row>
    <row r="9" spans="1:14" ht="14.4" x14ac:dyDescent="0.3">
      <c r="A9" s="29" t="s">
        <v>51</v>
      </c>
      <c r="B9" s="2" t="s">
        <v>52</v>
      </c>
      <c r="C9" s="12">
        <f>SUM(C4:C8)</f>
        <v>0</v>
      </c>
      <c r="D9" s="2">
        <f>SUM(D4:D8)</f>
        <v>64582</v>
      </c>
      <c r="F9" s="2" t="s">
        <v>51</v>
      </c>
      <c r="G9" s="2" t="s">
        <v>52</v>
      </c>
      <c r="H9" s="12">
        <f>SUM(H4:H8)</f>
        <v>34150</v>
      </c>
      <c r="I9" s="2">
        <f>SUM(I4:I8)</f>
        <v>0</v>
      </c>
      <c r="K9" s="3"/>
      <c r="L9" s="4"/>
      <c r="M9" s="5"/>
      <c r="N9" s="17"/>
    </row>
    <row r="10" spans="1:14" ht="14.4" x14ac:dyDescent="0.3">
      <c r="A10" s="13"/>
      <c r="B10" s="2" t="s">
        <v>50</v>
      </c>
      <c r="C10" s="20"/>
      <c r="D10" s="36">
        <f>D3+D9-C9</f>
        <v>64582</v>
      </c>
      <c r="F10" s="13"/>
      <c r="G10" s="2" t="s">
        <v>50</v>
      </c>
      <c r="H10" s="36">
        <f>H3+H9-I9</f>
        <v>34150</v>
      </c>
      <c r="I10" s="12"/>
      <c r="K10" s="3"/>
      <c r="L10" s="4"/>
      <c r="M10" s="7"/>
      <c r="N10" s="17"/>
    </row>
    <row r="11" spans="1:14" x14ac:dyDescent="0.25">
      <c r="K11" s="2" t="s">
        <v>51</v>
      </c>
      <c r="L11" s="2" t="s">
        <v>52</v>
      </c>
      <c r="M11" s="12">
        <f>SUM(M4:M10)</f>
        <v>30432</v>
      </c>
      <c r="N11" s="2">
        <f>SUM(N4:N10)</f>
        <v>0</v>
      </c>
    </row>
    <row r="12" spans="1:14" ht="13.8" x14ac:dyDescent="0.3">
      <c r="H12" s="12"/>
      <c r="K12" s="13"/>
      <c r="L12" s="2" t="s">
        <v>50</v>
      </c>
      <c r="M12" s="36">
        <f>H10-D10</f>
        <v>-30432</v>
      </c>
      <c r="N12" s="12"/>
    </row>
    <row r="13" spans="1:14" ht="12" customHeight="1" x14ac:dyDescent="0.25">
      <c r="B13" s="7" t="s">
        <v>5</v>
      </c>
      <c r="C13" s="7" t="s">
        <v>6</v>
      </c>
    </row>
    <row r="14" spans="1:14" x14ac:dyDescent="0.25">
      <c r="B14" s="69">
        <v>64582</v>
      </c>
      <c r="C14" s="68">
        <v>64582</v>
      </c>
    </row>
    <row r="15" spans="1:14" x14ac:dyDescent="0.25">
      <c r="A15" s="2" t="s">
        <v>46</v>
      </c>
      <c r="B15" s="64"/>
      <c r="C15" s="64"/>
    </row>
    <row r="16" spans="1:14" x14ac:dyDescent="0.25">
      <c r="B16" s="65"/>
      <c r="C16" s="65"/>
    </row>
    <row r="17" spans="1:6" x14ac:dyDescent="0.25">
      <c r="B17" s="7">
        <v>0</v>
      </c>
      <c r="C17" s="7">
        <v>0</v>
      </c>
    </row>
    <row r="18" spans="1:6" x14ac:dyDescent="0.25">
      <c r="B18" s="68">
        <v>34150</v>
      </c>
      <c r="C18" s="63"/>
    </row>
    <row r="19" spans="1:6" x14ac:dyDescent="0.25">
      <c r="A19" s="2" t="s">
        <v>47</v>
      </c>
      <c r="B19" s="67">
        <v>28260</v>
      </c>
      <c r="C19" s="64">
        <v>78254.3</v>
      </c>
    </row>
    <row r="20" spans="1:6" x14ac:dyDescent="0.25">
      <c r="B20" s="65">
        <v>15844.3</v>
      </c>
      <c r="C20" s="65"/>
    </row>
    <row r="21" spans="1:6" x14ac:dyDescent="0.25">
      <c r="B21" s="7">
        <v>0</v>
      </c>
      <c r="C21" s="7">
        <v>0</v>
      </c>
    </row>
    <row r="22" spans="1:6" x14ac:dyDescent="0.25">
      <c r="B22" s="66">
        <f>C14-B18-B19-B20</f>
        <v>-13672.3</v>
      </c>
      <c r="C22" s="68"/>
    </row>
    <row r="23" spans="1:6" x14ac:dyDescent="0.25">
      <c r="A23" s="2" t="s">
        <v>53</v>
      </c>
      <c r="B23" s="64">
        <v>78254.3</v>
      </c>
      <c r="C23" s="70">
        <v>64582</v>
      </c>
    </row>
    <row r="24" spans="1:6" x14ac:dyDescent="0.25">
      <c r="B24" s="7">
        <v>0</v>
      </c>
      <c r="C24" s="7">
        <v>0</v>
      </c>
    </row>
    <row r="26" spans="1:6" x14ac:dyDescent="0.25">
      <c r="B26" s="72" t="s">
        <v>203</v>
      </c>
      <c r="C26" s="72"/>
      <c r="D26" s="71" t="s">
        <v>5</v>
      </c>
      <c r="E26" s="71" t="s">
        <v>6</v>
      </c>
      <c r="F26" s="2" t="s">
        <v>4</v>
      </c>
    </row>
    <row r="27" spans="1:6" x14ac:dyDescent="0.25">
      <c r="D27" s="2">
        <v>99</v>
      </c>
      <c r="E27" s="62" t="s">
        <v>53</v>
      </c>
      <c r="F27" s="2">
        <v>13672.3</v>
      </c>
    </row>
    <row r="28" spans="1:6" x14ac:dyDescent="0.25">
      <c r="D28" s="2">
        <v>84</v>
      </c>
      <c r="E28" s="62">
        <v>99</v>
      </c>
      <c r="F28" s="2">
        <v>13672.3</v>
      </c>
    </row>
  </sheetData>
  <mergeCells count="2">
    <mergeCell ref="C1:D1"/>
    <mergeCell ref="H1:I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D54"/>
  <sheetViews>
    <sheetView topLeftCell="A25" zoomScale="80" zoomScaleNormal="80" workbookViewId="0">
      <selection activeCell="D5" sqref="D5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4" width="10.109375" style="2" bestFit="1" customWidth="1"/>
    <col min="5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1">
        <v>0</v>
      </c>
      <c r="D3" s="15"/>
    </row>
    <row r="4" spans="1:4" x14ac:dyDescent="0.25">
      <c r="A4" s="3"/>
      <c r="B4" s="1"/>
      <c r="C4" s="37">
        <v>40</v>
      </c>
      <c r="D4" s="5">
        <v>15844.3</v>
      </c>
    </row>
    <row r="5" spans="1:4" x14ac:dyDescent="0.25">
      <c r="A5" s="3"/>
      <c r="B5" s="1"/>
      <c r="C5" s="37">
        <v>168</v>
      </c>
      <c r="D5" s="5"/>
    </row>
    <row r="6" spans="1:4" x14ac:dyDescent="0.25">
      <c r="A6" s="3"/>
      <c r="B6" s="1"/>
      <c r="C6" s="37">
        <v>449.8</v>
      </c>
      <c r="D6" s="5"/>
    </row>
    <row r="7" spans="1:4" x14ac:dyDescent="0.25">
      <c r="A7" s="3"/>
      <c r="B7" s="1"/>
      <c r="C7" s="37">
        <v>1057.5</v>
      </c>
      <c r="D7" s="5"/>
    </row>
    <row r="8" spans="1:4" x14ac:dyDescent="0.25">
      <c r="A8" s="3"/>
      <c r="B8" s="1"/>
      <c r="C8" s="37">
        <v>294</v>
      </c>
      <c r="D8" s="5"/>
    </row>
    <row r="9" spans="1:4" x14ac:dyDescent="0.25">
      <c r="A9" s="3"/>
      <c r="B9" s="1"/>
      <c r="C9" s="37">
        <v>40</v>
      </c>
      <c r="D9" s="5"/>
    </row>
    <row r="10" spans="1:4" x14ac:dyDescent="0.25">
      <c r="A10" s="3"/>
      <c r="B10" s="1"/>
      <c r="C10" s="37">
        <v>40</v>
      </c>
      <c r="D10" s="5"/>
    </row>
    <row r="11" spans="1:4" x14ac:dyDescent="0.25">
      <c r="A11" s="3"/>
      <c r="B11" s="1"/>
      <c r="C11" s="37">
        <v>1625</v>
      </c>
      <c r="D11" s="5"/>
    </row>
    <row r="12" spans="1:4" x14ac:dyDescent="0.25">
      <c r="A12" s="3"/>
      <c r="B12" s="1"/>
      <c r="C12" s="44">
        <v>40</v>
      </c>
      <c r="D12" s="5"/>
    </row>
    <row r="13" spans="1:4" x14ac:dyDescent="0.25">
      <c r="A13" s="3"/>
      <c r="B13" s="1"/>
      <c r="C13" s="44">
        <v>168</v>
      </c>
      <c r="D13" s="5"/>
    </row>
    <row r="14" spans="1:4" x14ac:dyDescent="0.25">
      <c r="A14" s="3"/>
      <c r="B14" s="1"/>
      <c r="C14" s="37">
        <v>40</v>
      </c>
      <c r="D14" s="5"/>
    </row>
    <row r="15" spans="1:4" x14ac:dyDescent="0.25">
      <c r="A15" s="3"/>
      <c r="B15" s="1"/>
      <c r="C15" s="37">
        <v>40</v>
      </c>
      <c r="D15" s="5"/>
    </row>
    <row r="16" spans="1:4" x14ac:dyDescent="0.25">
      <c r="A16" s="3"/>
      <c r="B16" s="1"/>
      <c r="C16" s="37">
        <v>6660</v>
      </c>
      <c r="D16" s="5"/>
    </row>
    <row r="17" spans="1:4" x14ac:dyDescent="0.25">
      <c r="A17" s="3"/>
      <c r="B17" s="1"/>
      <c r="C17" s="37">
        <v>40</v>
      </c>
      <c r="D17" s="5"/>
    </row>
    <row r="18" spans="1:4" x14ac:dyDescent="0.25">
      <c r="A18" s="3"/>
      <c r="B18" s="1"/>
      <c r="C18" s="49">
        <v>210</v>
      </c>
      <c r="D18" s="5"/>
    </row>
    <row r="19" spans="1:4" x14ac:dyDescent="0.25">
      <c r="A19" s="3"/>
      <c r="B19" s="1"/>
      <c r="C19" s="49">
        <v>40</v>
      </c>
      <c r="D19" s="5"/>
    </row>
    <row r="20" spans="1:4" x14ac:dyDescent="0.25">
      <c r="A20" s="3"/>
      <c r="B20" s="4"/>
      <c r="C20" s="49">
        <v>40</v>
      </c>
      <c r="D20" s="5"/>
    </row>
    <row r="21" spans="1:4" x14ac:dyDescent="0.25">
      <c r="A21" s="3"/>
      <c r="B21" s="4"/>
      <c r="C21" s="37">
        <v>126</v>
      </c>
      <c r="D21" s="9"/>
    </row>
    <row r="22" spans="1:4" x14ac:dyDescent="0.25">
      <c r="A22" s="3"/>
      <c r="B22" s="4"/>
      <c r="C22" s="37">
        <v>300</v>
      </c>
      <c r="D22" s="5"/>
    </row>
    <row r="23" spans="1:4" ht="14.4" x14ac:dyDescent="0.3">
      <c r="A23" s="3"/>
      <c r="B23" s="4"/>
      <c r="C23" s="37">
        <v>40</v>
      </c>
      <c r="D23" s="16"/>
    </row>
    <row r="24" spans="1:4" ht="14.4" x14ac:dyDescent="0.3">
      <c r="A24" s="3"/>
      <c r="B24" s="4"/>
      <c r="C24" s="37">
        <v>42</v>
      </c>
      <c r="D24" s="17"/>
    </row>
    <row r="25" spans="1:4" ht="14.4" x14ac:dyDescent="0.3">
      <c r="A25" s="3"/>
      <c r="B25" s="4"/>
      <c r="C25" s="37">
        <v>300</v>
      </c>
      <c r="D25" s="17"/>
    </row>
    <row r="26" spans="1:4" ht="14.4" x14ac:dyDescent="0.3">
      <c r="A26" s="3"/>
      <c r="B26" s="4"/>
      <c r="C26" s="37">
        <v>40</v>
      </c>
      <c r="D26" s="17"/>
    </row>
    <row r="27" spans="1:4" ht="14.4" x14ac:dyDescent="0.3">
      <c r="A27" s="3"/>
      <c r="B27" s="4"/>
      <c r="C27" s="37">
        <v>84</v>
      </c>
      <c r="D27" s="17"/>
    </row>
    <row r="28" spans="1:4" ht="14.4" x14ac:dyDescent="0.3">
      <c r="A28" s="3"/>
      <c r="B28" s="4"/>
      <c r="C28" s="37">
        <v>40</v>
      </c>
      <c r="D28" s="17"/>
    </row>
    <row r="29" spans="1:4" ht="14.4" x14ac:dyDescent="0.3">
      <c r="A29" s="3"/>
      <c r="B29" s="4"/>
      <c r="C29" s="4">
        <v>61.09</v>
      </c>
      <c r="D29" s="17"/>
    </row>
    <row r="30" spans="1:4" ht="14.4" x14ac:dyDescent="0.3">
      <c r="A30" s="3"/>
      <c r="B30" s="4"/>
      <c r="C30" s="49">
        <v>25</v>
      </c>
      <c r="D30" s="17"/>
    </row>
    <row r="31" spans="1:4" ht="14.4" x14ac:dyDescent="0.3">
      <c r="A31" s="3"/>
      <c r="B31" s="4"/>
      <c r="C31" s="4">
        <v>238.91</v>
      </c>
      <c r="D31" s="17"/>
    </row>
    <row r="32" spans="1:4" ht="14.4" x14ac:dyDescent="0.3">
      <c r="A32" s="3"/>
      <c r="B32" s="4"/>
      <c r="C32" s="49">
        <v>275</v>
      </c>
      <c r="D32" s="17"/>
    </row>
    <row r="33" spans="1:4" ht="14.4" x14ac:dyDescent="0.3">
      <c r="A33" s="3"/>
      <c r="B33" s="4"/>
      <c r="C33" s="37">
        <v>300</v>
      </c>
      <c r="D33" s="17"/>
    </row>
    <row r="34" spans="1:4" ht="14.4" x14ac:dyDescent="0.3">
      <c r="A34" s="3"/>
      <c r="B34" s="4"/>
      <c r="C34" s="49">
        <v>200</v>
      </c>
      <c r="D34" s="17"/>
    </row>
    <row r="35" spans="1:4" ht="14.4" x14ac:dyDescent="0.3">
      <c r="A35" s="3"/>
      <c r="B35" s="4"/>
      <c r="C35" s="49">
        <v>200</v>
      </c>
      <c r="D35" s="17"/>
    </row>
    <row r="36" spans="1:4" ht="14.4" x14ac:dyDescent="0.3">
      <c r="A36" s="3"/>
      <c r="B36" s="4"/>
      <c r="C36" s="49">
        <v>75</v>
      </c>
      <c r="D36" s="17"/>
    </row>
    <row r="37" spans="1:4" ht="14.4" x14ac:dyDescent="0.3">
      <c r="A37" s="3"/>
      <c r="B37" s="4"/>
      <c r="C37" s="49">
        <v>275</v>
      </c>
      <c r="D37" s="17"/>
    </row>
    <row r="38" spans="1:4" ht="14.4" x14ac:dyDescent="0.3">
      <c r="A38" s="4"/>
      <c r="B38" s="4"/>
      <c r="C38" s="49">
        <v>300</v>
      </c>
      <c r="D38" s="17"/>
    </row>
    <row r="39" spans="1:4" ht="14.4" x14ac:dyDescent="0.3">
      <c r="A39" s="4"/>
      <c r="B39" s="4"/>
      <c r="C39" s="49">
        <v>25</v>
      </c>
      <c r="D39" s="17"/>
    </row>
    <row r="40" spans="1:4" ht="14.4" x14ac:dyDescent="0.3">
      <c r="A40" s="4"/>
      <c r="B40" s="4"/>
      <c r="C40" s="49">
        <v>50</v>
      </c>
      <c r="D40" s="17"/>
    </row>
    <row r="41" spans="1:4" ht="14.4" x14ac:dyDescent="0.3">
      <c r="A41" s="4"/>
      <c r="B41" s="4"/>
      <c r="C41" s="49">
        <v>275</v>
      </c>
      <c r="D41" s="17"/>
    </row>
    <row r="42" spans="1:4" ht="14.4" x14ac:dyDescent="0.3">
      <c r="A42" s="4"/>
      <c r="B42" s="4"/>
      <c r="C42" s="49">
        <v>300</v>
      </c>
      <c r="D42" s="17"/>
    </row>
    <row r="43" spans="1:4" ht="14.4" x14ac:dyDescent="0.3">
      <c r="A43" s="4"/>
      <c r="B43" s="4"/>
      <c r="C43" s="49">
        <v>40</v>
      </c>
      <c r="D43" s="17"/>
    </row>
    <row r="44" spans="1:4" ht="14.4" x14ac:dyDescent="0.3">
      <c r="A44" s="4"/>
      <c r="B44" s="4"/>
      <c r="C44" s="49">
        <v>25</v>
      </c>
      <c r="D44" s="17"/>
    </row>
    <row r="45" spans="1:4" ht="14.4" x14ac:dyDescent="0.3">
      <c r="A45" s="4"/>
      <c r="B45" s="4"/>
      <c r="C45" s="4">
        <v>221.61</v>
      </c>
      <c r="D45" s="17"/>
    </row>
    <row r="46" spans="1:4" ht="14.4" x14ac:dyDescent="0.3">
      <c r="A46" s="4"/>
      <c r="B46" s="4"/>
      <c r="C46" s="49">
        <v>40</v>
      </c>
      <c r="D46" s="17"/>
    </row>
    <row r="47" spans="1:4" ht="14.4" x14ac:dyDescent="0.3">
      <c r="A47" s="4"/>
      <c r="B47" s="4"/>
      <c r="C47" s="4">
        <v>53.39</v>
      </c>
      <c r="D47" s="17"/>
    </row>
    <row r="48" spans="1:4" ht="14.4" x14ac:dyDescent="0.3">
      <c r="A48" s="4"/>
      <c r="B48" s="4"/>
      <c r="C48" s="49">
        <v>300</v>
      </c>
      <c r="D48" s="17"/>
    </row>
    <row r="49" spans="1:4" ht="14.4" x14ac:dyDescent="0.3">
      <c r="A49" s="4"/>
      <c r="B49" s="4"/>
      <c r="C49" s="49">
        <v>300</v>
      </c>
      <c r="D49" s="17"/>
    </row>
    <row r="50" spans="1:4" ht="14.4" x14ac:dyDescent="0.3">
      <c r="A50" s="4"/>
      <c r="B50" s="4"/>
      <c r="C50" s="49">
        <v>25</v>
      </c>
      <c r="D50" s="17"/>
    </row>
    <row r="51" spans="1:4" ht="14.4" x14ac:dyDescent="0.3">
      <c r="A51" s="4"/>
      <c r="B51" s="4"/>
      <c r="C51" s="49">
        <v>275</v>
      </c>
      <c r="D51" s="17"/>
    </row>
    <row r="52" spans="1:4" ht="14.4" x14ac:dyDescent="0.3">
      <c r="A52" s="4"/>
      <c r="B52" s="4"/>
      <c r="C52" s="19"/>
      <c r="D52" s="17"/>
    </row>
    <row r="53" spans="1:4" x14ac:dyDescent="0.25">
      <c r="A53" s="2" t="s">
        <v>51</v>
      </c>
      <c r="B53" s="2" t="s">
        <v>52</v>
      </c>
      <c r="C53" s="12">
        <f>SUM(C4:C52)</f>
        <v>15844.3</v>
      </c>
      <c r="D53" s="2">
        <f>SUM(D4:D52)</f>
        <v>15844.3</v>
      </c>
    </row>
    <row r="54" spans="1:4" ht="14.4" x14ac:dyDescent="0.3">
      <c r="A54" s="13"/>
      <c r="B54" s="2" t="s">
        <v>50</v>
      </c>
      <c r="C54" s="20">
        <f>C3+C53-D53</f>
        <v>0</v>
      </c>
      <c r="D54" s="12"/>
    </row>
  </sheetData>
  <mergeCells count="1">
    <mergeCell ref="C1:D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D4" sqref="D4:D5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1">
        <v>0</v>
      </c>
      <c r="D3" s="15"/>
    </row>
    <row r="4" spans="1:4" x14ac:dyDescent="0.25">
      <c r="A4" s="3"/>
      <c r="B4" s="1"/>
      <c r="C4" s="37">
        <v>1700</v>
      </c>
      <c r="D4" s="37">
        <v>1700</v>
      </c>
    </row>
    <row r="5" spans="1:4" x14ac:dyDescent="0.25">
      <c r="A5" s="3"/>
      <c r="B5" s="4"/>
      <c r="C5" s="49">
        <v>2500</v>
      </c>
      <c r="D5" s="49">
        <v>2500</v>
      </c>
    </row>
    <row r="6" spans="1:4" x14ac:dyDescent="0.25">
      <c r="A6" s="3"/>
      <c r="B6" s="4"/>
      <c r="C6" s="5"/>
      <c r="D6" s="9"/>
    </row>
    <row r="7" spans="1:4" x14ac:dyDescent="0.25">
      <c r="A7" s="3"/>
      <c r="B7" s="4"/>
      <c r="C7" s="5"/>
      <c r="D7" s="5"/>
    </row>
    <row r="8" spans="1:4" ht="14.4" x14ac:dyDescent="0.3">
      <c r="A8" s="3"/>
      <c r="B8" s="4"/>
      <c r="C8" s="5"/>
      <c r="D8" s="16"/>
    </row>
    <row r="9" spans="1:4" ht="14.4" x14ac:dyDescent="0.3">
      <c r="A9" s="3"/>
      <c r="B9" s="4"/>
      <c r="C9" s="5"/>
      <c r="D9" s="17"/>
    </row>
    <row r="10" spans="1:4" ht="14.4" x14ac:dyDescent="0.3">
      <c r="A10" s="3"/>
      <c r="B10" s="4"/>
      <c r="C10" s="5"/>
      <c r="D10" s="17"/>
    </row>
    <row r="11" spans="1:4" ht="14.4" x14ac:dyDescent="0.3">
      <c r="A11" s="3"/>
      <c r="B11" s="4"/>
      <c r="C11" s="7"/>
      <c r="D11" s="17"/>
    </row>
    <row r="12" spans="1:4" ht="14.4" x14ac:dyDescent="0.3">
      <c r="A12" s="3"/>
      <c r="B12" s="4"/>
      <c r="C12" s="5"/>
      <c r="D12" s="17"/>
    </row>
    <row r="13" spans="1:4" ht="14.4" x14ac:dyDescent="0.3">
      <c r="A13" s="3"/>
      <c r="B13" s="4"/>
      <c r="C13" s="5"/>
      <c r="D13" s="17"/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5"/>
      <c r="D15" s="17"/>
    </row>
    <row r="16" spans="1:4" ht="14.4" x14ac:dyDescent="0.3">
      <c r="A16" s="4"/>
      <c r="B16" s="4"/>
      <c r="C16" s="5"/>
      <c r="D16" s="17"/>
    </row>
    <row r="17" spans="1:4" ht="14.4" x14ac:dyDescent="0.3">
      <c r="A17" s="4"/>
      <c r="B17" s="4"/>
      <c r="C17" s="5"/>
      <c r="D17" s="17"/>
    </row>
    <row r="18" spans="1:4" ht="14.4" x14ac:dyDescent="0.3">
      <c r="A18" s="4"/>
      <c r="B18" s="4"/>
      <c r="C18" s="5"/>
      <c r="D18" s="17"/>
    </row>
    <row r="19" spans="1:4" ht="14.4" x14ac:dyDescent="0.3">
      <c r="A19" s="4"/>
      <c r="B19" s="4"/>
      <c r="C19" s="5"/>
      <c r="D19" s="17"/>
    </row>
    <row r="20" spans="1:4" ht="14.4" x14ac:dyDescent="0.3">
      <c r="A20" s="4"/>
      <c r="B20" s="4"/>
      <c r="C20" s="5"/>
      <c r="D20" s="17"/>
    </row>
    <row r="21" spans="1:4" ht="14.4" x14ac:dyDescent="0.3">
      <c r="A21" s="4"/>
      <c r="B21" s="4"/>
      <c r="C21" s="5"/>
      <c r="D21" s="17"/>
    </row>
    <row r="22" spans="1:4" ht="14.4" x14ac:dyDescent="0.3">
      <c r="A22" s="4"/>
      <c r="B22" s="4"/>
      <c r="C22" s="5"/>
      <c r="D22" s="17"/>
    </row>
    <row r="23" spans="1:4" ht="14.4" x14ac:dyDescent="0.3">
      <c r="A23" s="4"/>
      <c r="B23" s="4"/>
      <c r="C23" s="5"/>
      <c r="D23" s="17"/>
    </row>
    <row r="24" spans="1:4" ht="14.4" x14ac:dyDescent="0.3">
      <c r="A24" s="4"/>
      <c r="B24" s="4"/>
      <c r="C24" s="5"/>
      <c r="D24" s="17"/>
    </row>
    <row r="25" spans="1:4" ht="14.4" x14ac:dyDescent="0.3">
      <c r="A25" s="4"/>
      <c r="B25" s="4"/>
      <c r="C25" s="5"/>
      <c r="D25" s="17"/>
    </row>
    <row r="26" spans="1:4" ht="14.4" x14ac:dyDescent="0.3">
      <c r="A26" s="4"/>
      <c r="B26" s="4"/>
      <c r="C26" s="5"/>
      <c r="D26" s="17"/>
    </row>
    <row r="27" spans="1:4" ht="14.4" x14ac:dyDescent="0.3">
      <c r="A27" s="4"/>
      <c r="B27" s="4"/>
      <c r="C27" s="5"/>
      <c r="D27" s="17"/>
    </row>
    <row r="28" spans="1:4" ht="14.4" x14ac:dyDescent="0.3">
      <c r="A28" s="4"/>
      <c r="B28" s="4"/>
      <c r="C28" s="5"/>
      <c r="D28" s="17"/>
    </row>
    <row r="29" spans="1:4" ht="14.4" x14ac:dyDescent="0.3">
      <c r="A29" s="4"/>
      <c r="B29" s="4"/>
      <c r="C29" s="19"/>
      <c r="D29" s="17"/>
    </row>
    <row r="30" spans="1:4" x14ac:dyDescent="0.25">
      <c r="A30" s="2" t="s">
        <v>51</v>
      </c>
      <c r="B30" s="2" t="s">
        <v>52</v>
      </c>
      <c r="C30" s="12">
        <f>SUM(C4:C29)</f>
        <v>4200</v>
      </c>
      <c r="D30" s="2">
        <f>SUM(D4:D29)</f>
        <v>4200</v>
      </c>
    </row>
    <row r="31" spans="1:4" ht="14.4" x14ac:dyDescent="0.3">
      <c r="A31" s="13"/>
      <c r="B31" s="2" t="s">
        <v>50</v>
      </c>
      <c r="C31" s="20">
        <f>C3+C30-D30</f>
        <v>0</v>
      </c>
      <c r="D31" s="12"/>
    </row>
  </sheetData>
  <mergeCells count="1">
    <mergeCell ref="C1:D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D29"/>
  <sheetViews>
    <sheetView topLeftCell="A4" workbookViewId="0">
      <selection activeCell="K28" sqref="K28"/>
    </sheetView>
  </sheetViews>
  <sheetFormatPr defaultRowHeight="12" x14ac:dyDescent="0.25"/>
  <cols>
    <col min="1" max="1" width="9.77734375" style="2" customWidth="1"/>
    <col min="2" max="2" width="12.6640625" style="2" customWidth="1"/>
    <col min="3" max="3" width="9.33203125" style="2" customWidth="1"/>
    <col min="4" max="4" width="9.44140625" style="2" bestFit="1" customWidth="1"/>
    <col min="5" max="16384" width="8.88671875" style="2"/>
  </cols>
  <sheetData>
    <row r="1" spans="1:4" x14ac:dyDescent="0.25">
      <c r="A1" s="4"/>
      <c r="B1" s="4"/>
      <c r="C1" s="73" t="s">
        <v>7</v>
      </c>
      <c r="D1" s="73"/>
    </row>
    <row r="2" spans="1:4" x14ac:dyDescent="0.25">
      <c r="A2" s="1" t="s">
        <v>0</v>
      </c>
      <c r="B2" s="1" t="s">
        <v>2</v>
      </c>
      <c r="C2" s="10" t="s">
        <v>5</v>
      </c>
      <c r="D2" s="10" t="s">
        <v>6</v>
      </c>
    </row>
    <row r="3" spans="1:4" ht="14.4" x14ac:dyDescent="0.3">
      <c r="A3" s="11">
        <v>41760</v>
      </c>
      <c r="B3" s="1" t="s">
        <v>50</v>
      </c>
      <c r="C3" s="21"/>
      <c r="D3" s="24">
        <v>0</v>
      </c>
    </row>
    <row r="4" spans="1:4" x14ac:dyDescent="0.25">
      <c r="A4" s="3"/>
      <c r="B4" s="1"/>
      <c r="C4" s="5">
        <v>13762.3</v>
      </c>
      <c r="D4" s="9">
        <v>13762.3</v>
      </c>
    </row>
    <row r="5" spans="1:4" x14ac:dyDescent="0.25">
      <c r="A5" s="3"/>
      <c r="B5" s="4"/>
      <c r="C5" s="5"/>
      <c r="D5" s="9"/>
    </row>
    <row r="6" spans="1:4" x14ac:dyDescent="0.25">
      <c r="A6" s="3"/>
      <c r="B6" s="4"/>
      <c r="C6" s="5"/>
      <c r="D6" s="5"/>
    </row>
    <row r="7" spans="1:4" x14ac:dyDescent="0.25">
      <c r="A7" s="3"/>
      <c r="B7" s="4"/>
      <c r="C7" s="5"/>
      <c r="D7" s="5"/>
    </row>
    <row r="8" spans="1:4" ht="14.4" x14ac:dyDescent="0.3">
      <c r="A8" s="3"/>
      <c r="B8" s="4"/>
      <c r="C8" s="5"/>
      <c r="D8" s="16"/>
    </row>
    <row r="9" spans="1:4" ht="14.4" x14ac:dyDescent="0.3">
      <c r="A9" s="3"/>
      <c r="B9" s="4"/>
      <c r="C9" s="5"/>
      <c r="D9" s="17"/>
    </row>
    <row r="10" spans="1:4" ht="14.4" x14ac:dyDescent="0.3">
      <c r="A10" s="3"/>
      <c r="B10" s="4"/>
      <c r="C10" s="7"/>
      <c r="D10" s="17"/>
    </row>
    <row r="11" spans="1:4" ht="14.4" x14ac:dyDescent="0.3">
      <c r="A11" s="3"/>
      <c r="B11" s="4"/>
      <c r="C11" s="7"/>
      <c r="D11" s="17"/>
    </row>
    <row r="12" spans="1:4" ht="14.4" x14ac:dyDescent="0.3">
      <c r="A12" s="3"/>
      <c r="B12" s="4"/>
      <c r="C12" s="5"/>
      <c r="D12" s="17"/>
    </row>
    <row r="13" spans="1:4" ht="14.4" x14ac:dyDescent="0.3">
      <c r="A13" s="3"/>
      <c r="B13" s="4"/>
      <c r="C13" s="5"/>
      <c r="D13" s="17"/>
    </row>
    <row r="14" spans="1:4" ht="14.4" x14ac:dyDescent="0.3">
      <c r="A14" s="3"/>
      <c r="B14" s="4"/>
      <c r="C14" s="5"/>
      <c r="D14" s="17"/>
    </row>
    <row r="15" spans="1:4" ht="14.4" x14ac:dyDescent="0.3">
      <c r="A15" s="4"/>
      <c r="B15" s="4"/>
      <c r="C15" s="19"/>
      <c r="D15" s="17"/>
    </row>
    <row r="16" spans="1:4" ht="14.4" x14ac:dyDescent="0.3">
      <c r="A16" s="4"/>
      <c r="B16" s="4"/>
      <c r="C16" s="19"/>
      <c r="D16" s="17"/>
    </row>
    <row r="17" spans="1:4" ht="14.4" x14ac:dyDescent="0.3">
      <c r="A17" s="4"/>
      <c r="B17" s="4"/>
      <c r="C17" s="19"/>
      <c r="D17" s="17"/>
    </row>
    <row r="18" spans="1:4" ht="14.4" x14ac:dyDescent="0.3">
      <c r="A18" s="4"/>
      <c r="B18" s="4"/>
      <c r="C18" s="19"/>
      <c r="D18" s="17"/>
    </row>
    <row r="19" spans="1:4" ht="14.4" x14ac:dyDescent="0.3">
      <c r="A19" s="4"/>
      <c r="B19" s="4"/>
      <c r="C19" s="19"/>
      <c r="D19" s="17"/>
    </row>
    <row r="20" spans="1:4" ht="14.4" x14ac:dyDescent="0.3">
      <c r="A20" s="4"/>
      <c r="B20" s="4"/>
      <c r="C20" s="19"/>
      <c r="D20" s="17"/>
    </row>
    <row r="21" spans="1:4" ht="14.4" x14ac:dyDescent="0.3">
      <c r="A21" s="4"/>
      <c r="B21" s="4"/>
      <c r="C21" s="19"/>
      <c r="D21" s="17"/>
    </row>
    <row r="22" spans="1:4" ht="14.4" x14ac:dyDescent="0.3">
      <c r="A22" s="4"/>
      <c r="B22" s="4"/>
      <c r="C22" s="19"/>
      <c r="D22" s="17"/>
    </row>
    <row r="23" spans="1:4" ht="14.4" x14ac:dyDescent="0.3">
      <c r="A23" s="4"/>
      <c r="B23" s="4"/>
      <c r="C23" s="19"/>
      <c r="D23" s="17"/>
    </row>
    <row r="24" spans="1:4" ht="14.4" x14ac:dyDescent="0.3">
      <c r="A24" s="4"/>
      <c r="B24" s="4"/>
      <c r="C24" s="19"/>
      <c r="D24" s="17"/>
    </row>
    <row r="25" spans="1:4" ht="14.4" x14ac:dyDescent="0.3">
      <c r="A25" s="4"/>
      <c r="B25" s="4"/>
      <c r="C25" s="19"/>
      <c r="D25" s="17"/>
    </row>
    <row r="26" spans="1:4" ht="14.4" x14ac:dyDescent="0.3">
      <c r="A26" s="4"/>
      <c r="B26" s="4"/>
      <c r="C26" s="19"/>
      <c r="D26" s="17"/>
    </row>
    <row r="27" spans="1:4" ht="14.4" x14ac:dyDescent="0.3">
      <c r="A27" s="4"/>
      <c r="B27" s="4"/>
      <c r="C27" s="19"/>
      <c r="D27" s="17"/>
    </row>
    <row r="28" spans="1:4" x14ac:dyDescent="0.25">
      <c r="A28" s="2" t="s">
        <v>51</v>
      </c>
      <c r="B28" s="2" t="s">
        <v>52</v>
      </c>
      <c r="C28" s="12">
        <f>SUM(C4:C27)</f>
        <v>13762.3</v>
      </c>
      <c r="D28" s="2">
        <f>SUM(D4:D27)</f>
        <v>13762.3</v>
      </c>
    </row>
    <row r="29" spans="1:4" ht="14.4" x14ac:dyDescent="0.3">
      <c r="A29" s="13"/>
      <c r="B29" s="2" t="s">
        <v>50</v>
      </c>
      <c r="C29" s="20"/>
      <c r="D29" s="28">
        <f>D3+D28-C28</f>
        <v>0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журнал2015</vt:lpstr>
      <vt:lpstr>015</vt:lpstr>
      <vt:lpstr>01</vt:lpstr>
      <vt:lpstr>08</vt:lpstr>
      <vt:lpstr>10</vt:lpstr>
      <vt:lpstr>41</vt:lpstr>
      <vt:lpstr>44</vt:lpstr>
      <vt:lpstr>50</vt:lpstr>
      <vt:lpstr>51</vt:lpstr>
      <vt:lpstr>60</vt:lpstr>
      <vt:lpstr>62</vt:lpstr>
      <vt:lpstr>66</vt:lpstr>
      <vt:lpstr>68.1</vt:lpstr>
      <vt:lpstr>68.2</vt:lpstr>
      <vt:lpstr>69.1</vt:lpstr>
      <vt:lpstr>69.2</vt:lpstr>
      <vt:lpstr>70</vt:lpstr>
      <vt:lpstr>75</vt:lpstr>
      <vt:lpstr>76</vt:lpstr>
      <vt:lpstr>84</vt:lpstr>
      <vt:lpstr>80</vt:lpstr>
      <vt:lpstr>90</vt:lpstr>
      <vt:lpstr>91.2</vt:lpstr>
      <vt:lpstr>97</vt:lpstr>
      <vt:lpstr>99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2016-03-13T07:29:58Z</dcterms:modified>
</cp:coreProperties>
</file>