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020" windowHeight="12405"/>
  </bookViews>
  <sheets>
    <sheet name="Смета-расчёт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G24" i="1"/>
  <c r="G23"/>
  <c r="G22"/>
  <c r="I22"/>
  <c r="I23" s="1"/>
  <c r="I24" s="1"/>
  <c r="I25" s="1"/>
  <c r="I26" s="1"/>
  <c r="I27" s="1"/>
  <c r="I28" s="1"/>
  <c r="I29" s="1"/>
  <c r="I30" s="1"/>
  <c r="I31" s="1"/>
  <c r="I32" s="1"/>
  <c r="I33" s="1"/>
  <c r="H12"/>
  <c r="H11"/>
  <c r="H10"/>
  <c r="H8"/>
  <c r="H6"/>
</calcChain>
</file>

<file path=xl/sharedStrings.xml><?xml version="1.0" encoding="utf-8"?>
<sst xmlns="http://schemas.openxmlformats.org/spreadsheetml/2006/main" count="32" uniqueCount="32">
  <si>
    <t>№ п/п</t>
  </si>
  <si>
    <t>Показатель</t>
  </si>
  <si>
    <t>Сумма, руб.</t>
  </si>
  <si>
    <t>Годовой фонд оплаты труда (план)</t>
  </si>
  <si>
    <t>Число работающих на предприятии (для которых рассчитан годовой ФОТ)</t>
  </si>
  <si>
    <t>Среднедневной заработок по предприятию для расчёта отпускных (стр.1 : стр.2 :12 : 29,3)</t>
  </si>
  <si>
    <t>Количество дней отпуска по графику отпусков</t>
  </si>
  <si>
    <t>Плановые расходы на оплату отпусков (стр.3 х стр.4)</t>
  </si>
  <si>
    <t>Общий тариф страховых взносов (с учётом страхования от несчастных случаев и профзаболеваний)</t>
  </si>
  <si>
    <t>Страховые взносы на оплату отпусков (стр.5 Х стр.6)</t>
  </si>
  <si>
    <t>Итого предельная сумма отчислений в резерв на оплату отпусков (стр.5 + стр.7)</t>
  </si>
  <si>
    <t>Процент ежемесяных отчислений в резерв (стр.8 : стр.1 х 100)</t>
  </si>
  <si>
    <t>Формирование и использование резерва на оплату отпусков</t>
  </si>
  <si>
    <t>Налоговый период: 01.01.2016 - 31.12.2016</t>
  </si>
  <si>
    <t>Месяц</t>
  </si>
  <si>
    <t>Расходы на оплату труда</t>
  </si>
  <si>
    <t>Отчисления в резерв</t>
  </si>
  <si>
    <t>Расходы на оплату отпусков</t>
  </si>
  <si>
    <t>Остаток резерва на конец месяца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</si>
  <si>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</si>
  <si>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</si>
  <si>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</si>
  <si>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</si>
  <si>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</si>
  <si>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</si>
  <si>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</si>
  <si>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</si>
  <si>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</si>
  <si>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</si>
  <si>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</si>
  <si>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</si>
  <si>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Смета-расчёт отчислений в резерв на оплату отпусков на 201_ год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</si>
</sst>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Border="1" applyAlignment="1" applyProtection="1">
      <alignment horizontal="centerContinuous" vertical="center"/>
      <protection locked="0"/>
    </xf>
    <xf numFmtId="0" fontId="2" fillId="0" borderId="1" xfId="0" applyFont="1" applyBorder="1" applyAlignment="1" applyProtection="1">
      <alignment horizontal="centerContinuous" vertic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0" fontId="0" fillId="0" borderId="5" xfId="0" applyBorder="1" applyAlignment="1" applyProtection="1">
      <alignment horizontal="center" wrapText="1"/>
      <protection locked="0"/>
    </xf>
    <xf numFmtId="4" fontId="0" fillId="2" borderId="6" xfId="0" applyNumberFormat="1" applyFill="1" applyBorder="1" applyAlignment="1" applyProtection="1">
      <alignment wrapText="1"/>
      <protection locked="0"/>
    </xf>
    <xf numFmtId="0" fontId="0" fillId="0" borderId="7" xfId="0" applyBorder="1" applyAlignment="1" applyProtection="1">
      <alignment wrapText="1"/>
      <protection locked="0"/>
    </xf>
    <xf numFmtId="10" fontId="0" fillId="0" borderId="6" xfId="0" applyNumberFormat="1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2" fillId="0" borderId="0" xfId="0" applyFont="1" applyAlignment="1" applyProtection="1">
      <alignment horizontal="centerContinuous" vertical="center"/>
      <protection locked="0"/>
    </xf>
    <xf numFmtId="0" fontId="1" fillId="0" borderId="2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4" xfId="0" applyFont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4" fontId="0" fillId="2" borderId="6" xfId="0" applyNumberFormat="1" applyFill="1" applyBorder="1" applyProtection="1">
      <protection locked="0"/>
    </xf>
    <xf numFmtId="4" fontId="0" fillId="0" borderId="6" xfId="0" applyNumberFormat="1" applyBorder="1" applyProtection="1">
      <protection locked="0"/>
    </xf>
    <xf numFmtId="4" fontId="0" fillId="2" borderId="9" xfId="0" applyNumberFormat="1" applyFill="1" applyBorder="1" applyProtection="1">
      <protection locked="0"/>
    </xf>
    <xf numFmtId="4" fontId="0" fillId="0" borderId="9" xfId="0" applyNumberFormat="1" applyBorder="1" applyProtection="1">
      <protection locked="0"/>
    </xf>
    <xf numFmtId="4" fontId="0" fillId="0" borderId="6" xfId="0" applyNumberFormat="1" applyBorder="1" applyAlignment="1" applyProtection="1">
      <alignment wrapText="1"/>
    </xf>
    <xf numFmtId="10" fontId="0" fillId="0" borderId="6" xfId="0" applyNumberFormat="1" applyBorder="1" applyAlignment="1" applyProtection="1">
      <alignment wrapText="1"/>
    </xf>
    <xf numFmtId="4" fontId="0" fillId="0" borderId="6" xfId="0" applyNumberFormat="1" applyBorder="1" applyProtection="1"/>
    <xf numFmtId="4" fontId="0" fillId="0" borderId="7" xfId="0" applyNumberFormat="1" applyBorder="1" applyProtection="1"/>
    <xf numFmtId="4" fontId="0" fillId="0" borderId="10" xfId="0" applyNumberFormat="1" applyBorder="1" applyProtection="1"/>
    <xf numFmtId="0" fontId="0" fillId="0" borderId="17" xfId="0" applyBorder="1" applyAlignment="1" applyProtection="1">
      <alignment wrapText="1"/>
      <protection locked="0"/>
    </xf>
    <xf numFmtId="0" fontId="0" fillId="0" borderId="18" xfId="0" applyBorder="1" applyAlignment="1" applyProtection="1">
      <alignment wrapText="1"/>
      <protection locked="0"/>
    </xf>
    <xf numFmtId="0" fontId="0" fillId="0" borderId="15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/>
  </sheetViews>
  <sheetFormatPr defaultRowHeight="15"/>
  <cols>
    <col min="2" max="2" width="13.140625" customWidth="1"/>
    <col min="3" max="3" width="1.5703125" customWidth="1"/>
    <col min="4" max="4" width="1.42578125" customWidth="1"/>
    <col min="5" max="5" width="1.140625" customWidth="1"/>
    <col min="6" max="6" width="1.28515625" customWidth="1"/>
    <col min="7" max="7" width="24.7109375" customWidth="1"/>
    <col min="8" max="8" width="14.28515625" customWidth="1"/>
    <col min="9" max="9" width="15" customWidth="1"/>
  </cols>
  <sheetData>
    <row r="1" spans="1:9" ht="15.75">
      <c r="A1" s="2" t="s">
        <v>31</v>
      </c>
      <c r="B1" s="2"/>
      <c r="C1" s="2"/>
      <c r="D1" s="2"/>
      <c r="E1" s="2"/>
      <c r="F1" s="2"/>
      <c r="G1" s="2"/>
      <c r="H1" s="2"/>
      <c r="I1" s="2"/>
    </row>
    <row r="2" spans="1:9" ht="9.75" customHeight="1">
      <c r="A2" s="3"/>
      <c r="B2" s="3"/>
      <c r="C2" s="3"/>
      <c r="D2" s="3"/>
      <c r="E2" s="3"/>
      <c r="F2" s="3"/>
      <c r="G2" s="3"/>
      <c r="H2" s="3"/>
      <c r="I2" s="3"/>
    </row>
    <row r="3" spans="1:9">
      <c r="A3" s="4" t="s">
        <v>0</v>
      </c>
      <c r="B3" s="5"/>
      <c r="C3" s="5"/>
      <c r="D3" s="5"/>
      <c r="E3" s="5"/>
      <c r="F3" s="5"/>
      <c r="G3" s="6" t="s">
        <v>1</v>
      </c>
      <c r="H3" s="6" t="s">
        <v>2</v>
      </c>
      <c r="I3" s="7"/>
    </row>
    <row r="4" spans="1:9" s="1" customFormat="1" ht="15" customHeight="1">
      <c r="A4" s="8">
        <v>1</v>
      </c>
      <c r="B4" s="32" t="s">
        <v>3</v>
      </c>
      <c r="C4" s="33"/>
      <c r="D4" s="33"/>
      <c r="E4" s="33"/>
      <c r="F4" s="33"/>
      <c r="G4" s="34"/>
      <c r="H4" s="9">
        <v>4416000</v>
      </c>
      <c r="I4" s="10"/>
    </row>
    <row r="5" spans="1:9" s="1" customFormat="1" ht="30" customHeight="1">
      <c r="A5" s="8">
        <v>2</v>
      </c>
      <c r="B5" s="32" t="s">
        <v>4</v>
      </c>
      <c r="C5" s="33"/>
      <c r="D5" s="33"/>
      <c r="E5" s="33"/>
      <c r="F5" s="33"/>
      <c r="G5" s="34"/>
      <c r="H5" s="9">
        <v>15</v>
      </c>
      <c r="I5" s="10"/>
    </row>
    <row r="6" spans="1:9" s="1" customFormat="1" ht="45" customHeight="1">
      <c r="A6" s="8">
        <v>3</v>
      </c>
      <c r="B6" s="32" t="s">
        <v>5</v>
      </c>
      <c r="C6" s="33"/>
      <c r="D6" s="33"/>
      <c r="E6" s="33"/>
      <c r="F6" s="33"/>
      <c r="G6" s="34"/>
      <c r="H6" s="27">
        <f>ROUND(H4/H5/12/29.3,2)</f>
        <v>837.32</v>
      </c>
      <c r="I6" s="10"/>
    </row>
    <row r="7" spans="1:9" s="1" customFormat="1">
      <c r="A7" s="8">
        <v>4</v>
      </c>
      <c r="B7" s="32" t="s">
        <v>6</v>
      </c>
      <c r="C7" s="33"/>
      <c r="D7" s="33"/>
      <c r="E7" s="33"/>
      <c r="F7" s="33"/>
      <c r="G7" s="34"/>
      <c r="H7" s="9">
        <v>540</v>
      </c>
      <c r="I7" s="10"/>
    </row>
    <row r="8" spans="1:9" s="1" customFormat="1" ht="30" customHeight="1">
      <c r="A8" s="8">
        <v>5</v>
      </c>
      <c r="B8" s="32" t="s">
        <v>7</v>
      </c>
      <c r="C8" s="33"/>
      <c r="D8" s="33"/>
      <c r="E8" s="33"/>
      <c r="F8" s="33"/>
      <c r="G8" s="34"/>
      <c r="H8" s="27">
        <f>ROUND(H6*H7,0)</f>
        <v>452153</v>
      </c>
      <c r="I8" s="10"/>
    </row>
    <row r="9" spans="1:9" s="1" customFormat="1" ht="45" customHeight="1">
      <c r="A9" s="8">
        <v>6</v>
      </c>
      <c r="B9" s="32" t="s">
        <v>8</v>
      </c>
      <c r="C9" s="33"/>
      <c r="D9" s="33"/>
      <c r="E9" s="33"/>
      <c r="F9" s="33"/>
      <c r="G9" s="34"/>
      <c r="H9" s="11">
        <v>0.30199999999999999</v>
      </c>
      <c r="I9" s="10"/>
    </row>
    <row r="10" spans="1:9" s="1" customFormat="1" ht="30" customHeight="1">
      <c r="A10" s="8">
        <v>7</v>
      </c>
      <c r="B10" s="32" t="s">
        <v>9</v>
      </c>
      <c r="C10" s="33"/>
      <c r="D10" s="33"/>
      <c r="E10" s="33"/>
      <c r="F10" s="33"/>
      <c r="G10" s="34"/>
      <c r="H10" s="27">
        <f>ROUND(H8*H9,0)</f>
        <v>136550</v>
      </c>
      <c r="I10" s="10"/>
    </row>
    <row r="11" spans="1:9" s="1" customFormat="1" ht="30" customHeight="1">
      <c r="A11" s="8">
        <v>8</v>
      </c>
      <c r="B11" s="32" t="s">
        <v>10</v>
      </c>
      <c r="C11" s="33"/>
      <c r="D11" s="33"/>
      <c r="E11" s="33"/>
      <c r="F11" s="33"/>
      <c r="G11" s="34"/>
      <c r="H11" s="27">
        <f>H8+H10</f>
        <v>588703</v>
      </c>
      <c r="I11" s="10"/>
    </row>
    <row r="12" spans="1:9" s="1" customFormat="1" ht="30" customHeight="1">
      <c r="A12" s="8">
        <v>9</v>
      </c>
      <c r="B12" s="32" t="s">
        <v>11</v>
      </c>
      <c r="C12" s="33"/>
      <c r="D12" s="33"/>
      <c r="E12" s="33"/>
      <c r="F12" s="33"/>
      <c r="G12" s="34"/>
      <c r="H12" s="28">
        <f>H11/H4</f>
        <v>0.13331136775362318</v>
      </c>
      <c r="I12" s="10"/>
    </row>
    <row r="13" spans="1:9">
      <c r="A13" s="12"/>
      <c r="B13" s="13"/>
      <c r="C13" s="13"/>
      <c r="D13" s="13"/>
      <c r="E13" s="13"/>
      <c r="F13" s="13"/>
      <c r="G13" s="14"/>
      <c r="H13" s="14"/>
      <c r="I13" s="15"/>
    </row>
    <row r="14" spans="1:9">
      <c r="A14" s="16"/>
      <c r="B14" s="16"/>
      <c r="C14" s="16"/>
      <c r="D14" s="16"/>
      <c r="E14" s="16"/>
      <c r="F14" s="16"/>
      <c r="G14" s="16"/>
      <c r="H14" s="16"/>
      <c r="I14" s="16"/>
    </row>
    <row r="15" spans="1:9">
      <c r="A15" s="16"/>
      <c r="B15" s="16"/>
      <c r="C15" s="16"/>
      <c r="D15" s="16"/>
      <c r="E15" s="16"/>
      <c r="F15" s="16"/>
      <c r="G15" s="16"/>
      <c r="H15" s="16"/>
      <c r="I15" s="16"/>
    </row>
    <row r="16" spans="1:9">
      <c r="A16" s="16"/>
      <c r="B16" s="16"/>
      <c r="C16" s="16"/>
      <c r="D16" s="16"/>
      <c r="E16" s="16"/>
      <c r="F16" s="16"/>
      <c r="G16" s="16"/>
      <c r="H16" s="16"/>
      <c r="I16" s="16"/>
    </row>
    <row r="17" spans="1:9" ht="18.75">
      <c r="A17" s="17" t="s">
        <v>12</v>
      </c>
      <c r="B17" s="18"/>
      <c r="C17" s="18"/>
      <c r="D17" s="18"/>
      <c r="E17" s="18"/>
      <c r="F17" s="18"/>
      <c r="G17" s="18"/>
      <c r="H17" s="18"/>
      <c r="I17" s="18"/>
    </row>
    <row r="18" spans="1:9">
      <c r="A18" s="16"/>
      <c r="B18" s="16"/>
      <c r="C18" s="16"/>
      <c r="D18" s="16"/>
      <c r="E18" s="16"/>
      <c r="F18" s="16"/>
      <c r="G18" s="16"/>
      <c r="H18" s="16"/>
      <c r="I18" s="16"/>
    </row>
    <row r="19" spans="1:9" ht="15.75">
      <c r="A19" s="18" t="s">
        <v>13</v>
      </c>
      <c r="B19" s="18"/>
      <c r="C19" s="18"/>
      <c r="D19" s="18"/>
      <c r="E19" s="18"/>
      <c r="F19" s="18"/>
      <c r="G19" s="18"/>
      <c r="H19" s="18"/>
      <c r="I19" s="18"/>
    </row>
    <row r="20" spans="1:9">
      <c r="A20" s="16"/>
      <c r="B20" s="16"/>
      <c r="C20" s="16"/>
      <c r="D20" s="16"/>
      <c r="E20" s="16"/>
      <c r="F20" s="16"/>
      <c r="G20" s="16"/>
      <c r="H20" s="16"/>
      <c r="I20" s="16"/>
    </row>
    <row r="21" spans="1:9" ht="45">
      <c r="A21" s="19" t="s">
        <v>14</v>
      </c>
      <c r="B21" s="20" t="s">
        <v>15</v>
      </c>
      <c r="C21" s="20"/>
      <c r="D21" s="20"/>
      <c r="E21" s="20"/>
      <c r="F21" s="20"/>
      <c r="G21" s="20" t="s">
        <v>16</v>
      </c>
      <c r="H21" s="20" t="s">
        <v>17</v>
      </c>
      <c r="I21" s="21" t="s">
        <v>18</v>
      </c>
    </row>
    <row r="22" spans="1:9">
      <c r="A22" s="22" t="s">
        <v>19</v>
      </c>
      <c r="B22" s="23">
        <v>368000</v>
      </c>
      <c r="C22" s="24"/>
      <c r="D22" s="24"/>
      <c r="E22" s="24"/>
      <c r="F22" s="24"/>
      <c r="G22" s="29">
        <f>B22*$H$12</f>
        <v>49058.583333333328</v>
      </c>
      <c r="H22" s="23"/>
      <c r="I22" s="30">
        <f>G22</f>
        <v>49058.583333333328</v>
      </c>
    </row>
    <row r="23" spans="1:9">
      <c r="A23" s="22" t="s">
        <v>20</v>
      </c>
      <c r="B23" s="23">
        <v>336000</v>
      </c>
      <c r="C23" s="24"/>
      <c r="D23" s="24"/>
      <c r="E23" s="24"/>
      <c r="F23" s="24"/>
      <c r="G23" s="29">
        <f>B23*$H$12</f>
        <v>44792.619565217385</v>
      </c>
      <c r="H23" s="23">
        <v>51191.27</v>
      </c>
      <c r="I23" s="30">
        <f>I22+G23-H23</f>
        <v>42659.932898550724</v>
      </c>
    </row>
    <row r="24" spans="1:9">
      <c r="A24" s="22" t="s">
        <v>21</v>
      </c>
      <c r="B24" s="23">
        <v>329280</v>
      </c>
      <c r="C24" s="24"/>
      <c r="D24" s="24"/>
      <c r="E24" s="24"/>
      <c r="F24" s="24"/>
      <c r="G24" s="29">
        <f>B24*$H$12</f>
        <v>43896.767173913038</v>
      </c>
      <c r="H24" s="23">
        <v>25595.63</v>
      </c>
      <c r="I24" s="30">
        <f>I23+G24-H24</f>
        <v>60961.070072463757</v>
      </c>
    </row>
    <row r="25" spans="1:9">
      <c r="A25" s="22" t="s">
        <v>22</v>
      </c>
      <c r="B25" s="23"/>
      <c r="C25" s="24"/>
      <c r="D25" s="24"/>
      <c r="E25" s="24"/>
      <c r="F25" s="24"/>
      <c r="G25" s="24"/>
      <c r="H25" s="23"/>
      <c r="I25" s="30">
        <f t="shared" ref="I25:I33" si="0">I24+G25-H25</f>
        <v>60961.070072463757</v>
      </c>
    </row>
    <row r="26" spans="1:9">
      <c r="A26" s="22" t="s">
        <v>23</v>
      </c>
      <c r="B26" s="23"/>
      <c r="C26" s="24"/>
      <c r="D26" s="24"/>
      <c r="E26" s="24"/>
      <c r="F26" s="24"/>
      <c r="G26" s="24"/>
      <c r="H26" s="23"/>
      <c r="I26" s="30">
        <f t="shared" si="0"/>
        <v>60961.070072463757</v>
      </c>
    </row>
    <row r="27" spans="1:9">
      <c r="A27" s="22" t="s">
        <v>24</v>
      </c>
      <c r="B27" s="23"/>
      <c r="C27" s="24"/>
      <c r="D27" s="24"/>
      <c r="E27" s="24"/>
      <c r="F27" s="24"/>
      <c r="G27" s="24"/>
      <c r="H27" s="23"/>
      <c r="I27" s="30">
        <f t="shared" si="0"/>
        <v>60961.070072463757</v>
      </c>
    </row>
    <row r="28" spans="1:9">
      <c r="A28" s="22" t="s">
        <v>25</v>
      </c>
      <c r="B28" s="23"/>
      <c r="C28" s="24"/>
      <c r="D28" s="24"/>
      <c r="E28" s="24"/>
      <c r="F28" s="24"/>
      <c r="G28" s="24"/>
      <c r="H28" s="23"/>
      <c r="I28" s="30">
        <f t="shared" si="0"/>
        <v>60961.070072463757</v>
      </c>
    </row>
    <row r="29" spans="1:9">
      <c r="A29" s="22" t="s">
        <v>26</v>
      </c>
      <c r="B29" s="23"/>
      <c r="C29" s="24"/>
      <c r="D29" s="24"/>
      <c r="E29" s="24"/>
      <c r="F29" s="24"/>
      <c r="G29" s="24"/>
      <c r="H29" s="23"/>
      <c r="I29" s="30">
        <f t="shared" si="0"/>
        <v>60961.070072463757</v>
      </c>
    </row>
    <row r="30" spans="1:9">
      <c r="A30" s="22" t="s">
        <v>27</v>
      </c>
      <c r="B30" s="23"/>
      <c r="C30" s="24"/>
      <c r="D30" s="24"/>
      <c r="E30" s="24"/>
      <c r="F30" s="24"/>
      <c r="G30" s="24"/>
      <c r="H30" s="23"/>
      <c r="I30" s="30">
        <f t="shared" si="0"/>
        <v>60961.070072463757</v>
      </c>
    </row>
    <row r="31" spans="1:9">
      <c r="A31" s="22" t="s">
        <v>28</v>
      </c>
      <c r="B31" s="23"/>
      <c r="C31" s="24"/>
      <c r="D31" s="24"/>
      <c r="E31" s="24"/>
      <c r="F31" s="24"/>
      <c r="G31" s="24"/>
      <c r="H31" s="23"/>
      <c r="I31" s="30">
        <f t="shared" si="0"/>
        <v>60961.070072463757</v>
      </c>
    </row>
    <row r="32" spans="1:9">
      <c r="A32" s="22" t="s">
        <v>29</v>
      </c>
      <c r="B32" s="23"/>
      <c r="C32" s="24"/>
      <c r="D32" s="24"/>
      <c r="E32" s="24"/>
      <c r="F32" s="24"/>
      <c r="G32" s="24"/>
      <c r="H32" s="23"/>
      <c r="I32" s="30">
        <f t="shared" si="0"/>
        <v>60961.070072463757</v>
      </c>
    </row>
    <row r="33" spans="1:9">
      <c r="A33" s="12" t="s">
        <v>30</v>
      </c>
      <c r="B33" s="25"/>
      <c r="C33" s="26"/>
      <c r="D33" s="26"/>
      <c r="E33" s="26"/>
      <c r="F33" s="26"/>
      <c r="G33" s="26"/>
      <c r="H33" s="25"/>
      <c r="I33" s="31">
        <f t="shared" si="0"/>
        <v>60961.070072463757</v>
      </c>
    </row>
  </sheetData>
  <sheetProtection sheet="1" objects="1" scenarios="1"/>
  <mergeCells count="9">
    <mergeCell ref="B10:G10"/>
    <mergeCell ref="B11:G11"/>
    <mergeCell ref="B12:G12"/>
    <mergeCell ref="B4:G4"/>
    <mergeCell ref="B5:G5"/>
    <mergeCell ref="B6:G6"/>
    <mergeCell ref="B7:G7"/>
    <mergeCell ref="B8:G8"/>
    <mergeCell ref="B9:G9"/>
  </mergeCells>
  <pageMargins left="0.39370078740157483" right="0.39370078740157483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Смета-расчёт</vt:lpstr>
      <vt:lpstr>Лист3</vt:lpstr>
    </vt:vector>
  </TitlesOfParts>
  <Company>Моя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Катя</cp:lastModifiedBy>
  <cp:lastPrinted>2016-12-02T20:41:01Z</cp:lastPrinted>
  <dcterms:created xsi:type="dcterms:W3CDTF">2016-12-02T16:16:23Z</dcterms:created>
  <dcterms:modified xsi:type="dcterms:W3CDTF">2016-12-05T19:15:09Z</dcterms:modified>
</cp:coreProperties>
</file>