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2"/>
  </bookViews>
  <sheets>
    <sheet name="С исключаемыми периодами" sheetId="1" r:id="rId1"/>
    <sheet name="Без исключаемых периодов" sheetId="2" r:id="rId2"/>
    <sheet name="Нормативы" sheetId="3" r:id="rId3"/>
  </sheets>
  <calcPr calcId="125725"/>
</workbook>
</file>

<file path=xl/calcChain.xml><?xml version="1.0" encoding="utf-8"?>
<calcChain xmlns="http://schemas.openxmlformats.org/spreadsheetml/2006/main">
  <c r="L27" i="2"/>
  <c r="L29" s="1"/>
  <c r="O3" s="1"/>
  <c r="L27" i="1"/>
  <c r="O27"/>
  <c r="N27" s="1"/>
  <c r="M27"/>
  <c r="L29" l="1"/>
  <c r="R3" s="1"/>
</calcChain>
</file>

<file path=xl/sharedStrings.xml><?xml version="1.0" encoding="utf-8"?>
<sst xmlns="http://schemas.openxmlformats.org/spreadsheetml/2006/main" count="114" uniqueCount="67">
  <si>
    <t>январь</t>
  </si>
  <si>
    <t>февраль</t>
  </si>
  <si>
    <t>март</t>
  </si>
  <si>
    <t>апрель</t>
  </si>
  <si>
    <t>май</t>
  </si>
  <si>
    <t>июнь</t>
  </si>
  <si>
    <t>июль</t>
  </si>
  <si>
    <t>август</t>
  </si>
  <si>
    <t>сентябрь</t>
  </si>
  <si>
    <t>октябрь</t>
  </si>
  <si>
    <t>ноябрь</t>
  </si>
  <si>
    <t>декабрь</t>
  </si>
  <si>
    <t>Расчетный период</t>
  </si>
  <si>
    <t>Фактически начисленная ЗП</t>
  </si>
  <si>
    <t>Средний дневной заработок</t>
  </si>
  <si>
    <t>Количество дней отпуска</t>
  </si>
  <si>
    <t>Отпускные</t>
  </si>
  <si>
    <t>Период предоставления отпуска</t>
  </si>
  <si>
    <t>Отпуск предоставлен за период с…по…</t>
  </si>
  <si>
    <t>Кол-во полных отработанных мес</t>
  </si>
  <si>
    <t>Кол-во календарных дн в неполных календарных мес</t>
  </si>
  <si>
    <t>Кол-во календарных дн, приходящихся на отработанное в мес время</t>
  </si>
  <si>
    <t>Учесть повышение окладов по Отделу, Компании!</t>
  </si>
  <si>
    <t>ФИО</t>
  </si>
  <si>
    <t>Оклад</t>
  </si>
  <si>
    <t>ИТОГО</t>
  </si>
  <si>
    <t>б) заработная плата, начисленная работнику за выполненную работу по сдельным расценкам;</t>
  </si>
  <si>
    <t>в) заработная плата, начисленная работнику за выполненную работу в процентах от выручки от реализации продукции (выполнения работ, оказания услуг), или комиссионное вознаграждение;</t>
  </si>
  <si>
    <t>г) заработная плата, выданная в неденежной форме;</t>
  </si>
  <si>
    <t>д) денежное вознаграждение (денежное содержание), начисленное за отработанное время лицам, замещающим государственные должности Российской Федерации, государственные должности субъектов Российской Федерации, депутатам, членам выборных органов местного самоуправления, выборным должностным лицам местного самоуправления, членам избирательных комиссий, действующих на постоянной основе;</t>
  </si>
  <si>
    <t>е) денежное содержание, начисленное муниципальным служащим за отработанное время;</t>
  </si>
  <si>
    <t>ж) начисленные в редакциях средств массовой информации и организациях искусства гонорар работников, состоящих в списочном составе этих редакций и организаций, и (или) оплата их труда, осуществляемая по ставкам (расценкам) авторского (постановочного) вознаграждения;</t>
  </si>
  <si>
    <t>з) заработная плата, начисленная преподавателям учреждений начального и среднего профессионального образования за часы преподавательской работы сверх установленной и (или) уменьшенной годовой учебной нагрузки за текущий учебный год, независимо от времени начисления;</t>
  </si>
  <si>
    <t>и) заработная плата, окончательно рассчитанная по завершении предшествующего событию календарного года, обусловленная системой оплаты труда, независимо от времени начисления;</t>
  </si>
  <si>
    <t>к) надбавки и доплаты к тарифным ставкам, окладам (должностным окладам) за профессиональное мастерство, классность, выслугу лет (стаж работы), ученую степень, ученое звание, знание иностранного языка, работу со сведениями, составляющими государственную тайну, совмещение профессий (должностей), расширение зон обслуживания, увеличение объема выполняемых работ, руководство бригадой и другие;</t>
  </si>
  <si>
    <t>л) выплаты, связанные с условиями труда, в том числе выплаты, обусловленные районным регулированием оплаты труда (в виде коэффициентов и процентных надбавок к заработной плате), повышенная оплата труда на тяжелых работах, работах с вредными и (или) опасными и иными особыми условиями труда, за работу в ночное время, оплата работы в выходные и нерабочие праздничные дни, оплата сверхурочной работы;</t>
  </si>
  <si>
    <t>м) вознаграждение за выполнение функций классного руководителя педагогическим работникам государственных и муниципальных образовательных учреждений;</t>
  </si>
  <si>
    <t>о) другие виды выплат по заработной плате, применяемые у соответствующего работодателя.</t>
  </si>
  <si>
    <t>в) работник не работал в связи с простоем по вине работодателя или по причинам, не зависящим от работодателя и работника;</t>
  </si>
  <si>
    <t>г) работник не участвовал в забастовке, но в связи с этой забастовкой не имел возможности выполнять свою работу;</t>
  </si>
  <si>
    <t>д) работнику предоставлялись дополнительные оплачиваемые выходные дни для ухода за детьми-инвалидами и инвалидами с детства;</t>
  </si>
  <si>
    <t>е) работник в других случаях освобождался от работы с полным или частичным сохранением заработной платы или без оплаты в соответствии с законодательством Российской Федерации.</t>
  </si>
  <si>
    <r>
      <t xml:space="preserve">Расчет отпускных регламентирован статей </t>
    </r>
    <r>
      <rPr>
        <b/>
        <sz val="13"/>
        <color theme="1"/>
        <rFont val="Arial"/>
        <family val="2"/>
        <charset val="204"/>
      </rPr>
      <t>139 ТК РФ</t>
    </r>
    <r>
      <rPr>
        <sz val="13"/>
        <color theme="1"/>
        <rFont val="Arial"/>
        <family val="2"/>
        <charset val="204"/>
      </rPr>
      <t xml:space="preserve"> и Положением об особенностях порядка исчисления средней заработной платы, утвержденным постановлением Правительства РФ от</t>
    </r>
    <r>
      <rPr>
        <b/>
        <sz val="13"/>
        <color theme="1"/>
        <rFont val="Arial"/>
        <family val="2"/>
        <charset val="204"/>
      </rPr>
      <t xml:space="preserve"> 24.12.2007 N 922</t>
    </r>
    <r>
      <rPr>
        <sz val="13"/>
        <color theme="1"/>
        <rFont val="Arial"/>
        <family val="2"/>
        <charset val="204"/>
      </rPr>
      <t>. Используются правила исчисления среднего заработка, предусмотренные для оплаты отпусков, предоставляемых в календарных днях.</t>
    </r>
  </si>
  <si>
    <r>
      <t xml:space="preserve">2. Для расчета среднего заработка учитываются все предусмотренные системой </t>
    </r>
    <r>
      <rPr>
        <b/>
        <sz val="13"/>
        <color theme="1"/>
        <rFont val="Arial"/>
        <family val="2"/>
        <charset val="204"/>
      </rPr>
      <t>оплаты труда</t>
    </r>
    <r>
      <rPr>
        <sz val="13"/>
        <color theme="1"/>
        <rFont val="Arial"/>
        <family val="2"/>
        <charset val="204"/>
      </rPr>
      <t xml:space="preserve"> виды выплат, применяемые у соответствующего работодателя, независимо от источников этих выплат. К таким выплатам относятся:</t>
    </r>
  </si>
  <si>
    <r>
      <t xml:space="preserve">а) </t>
    </r>
    <r>
      <rPr>
        <b/>
        <sz val="13"/>
        <color theme="1"/>
        <rFont val="Arial"/>
        <family val="2"/>
        <charset val="204"/>
      </rPr>
      <t>заработная плата</t>
    </r>
    <r>
      <rPr>
        <sz val="13"/>
        <color theme="1"/>
        <rFont val="Arial"/>
        <family val="2"/>
        <charset val="204"/>
      </rPr>
      <t>, начисленная работнику по тарифным ставкам, окладам (должностным окладам) за отработанное время;</t>
    </r>
  </si>
  <si>
    <r>
      <t>н)</t>
    </r>
    <r>
      <rPr>
        <b/>
        <sz val="13"/>
        <color theme="1"/>
        <rFont val="Arial"/>
        <family val="2"/>
        <charset val="204"/>
      </rPr>
      <t xml:space="preserve"> премии и вознаграждения, предусмотренные системой оплаты труда;</t>
    </r>
  </si>
  <si>
    <r>
      <t xml:space="preserve">3. Для расчета среднего заработка </t>
    </r>
    <r>
      <rPr>
        <b/>
        <sz val="13"/>
        <color theme="1"/>
        <rFont val="Arial"/>
        <family val="2"/>
        <charset val="204"/>
      </rPr>
      <t>не учитываются выплаты социального характера и иные выплаты, не относящиеся к оплате труда (материальная помощь, оплата стоимости питания, проезда, обучения, коммунальных услуг, отдыха и другие).</t>
    </r>
  </si>
  <si>
    <r>
      <t xml:space="preserve">4. Расчет среднего заработка работника независимо от режима его работы производится исходя из </t>
    </r>
    <r>
      <rPr>
        <b/>
        <sz val="13"/>
        <color theme="1"/>
        <rFont val="Arial"/>
        <family val="2"/>
        <charset val="204"/>
      </rPr>
      <t xml:space="preserve">фактически начисленной ему заработной платы и фактически отработанного им времени за 12 календарных месяцев, </t>
    </r>
    <r>
      <rPr>
        <sz val="13"/>
        <color theme="1"/>
        <rFont val="Arial"/>
        <family val="2"/>
        <charset val="204"/>
      </rPr>
      <t>предшествующих периоду, в течение которого за работником сохраняется средняя заработная плата. При этом календарным месяцем считается период с 1-го по 30-е (31-е) число соответствующего месяца включительно (в феврале - по 28-е (29-е) число включительно).</t>
    </r>
  </si>
  <si>
    <r>
      <t xml:space="preserve">Средний дневной заработок для оплаты отпусков и выплаты компенсации за неиспользованные отпуска исчисляется за </t>
    </r>
    <r>
      <rPr>
        <b/>
        <sz val="13"/>
        <color theme="1"/>
        <rFont val="Arial"/>
        <family val="2"/>
        <charset val="204"/>
      </rPr>
      <t>последние 12 календарных месяцев.</t>
    </r>
  </si>
  <si>
    <r>
      <t xml:space="preserve">5. При исчислении среднего заработка из расчетного периода </t>
    </r>
    <r>
      <rPr>
        <b/>
        <sz val="13"/>
        <color theme="1"/>
        <rFont val="Arial"/>
        <family val="2"/>
        <charset val="204"/>
      </rPr>
      <t>исключается время</t>
    </r>
    <r>
      <rPr>
        <sz val="13"/>
        <color theme="1"/>
        <rFont val="Arial"/>
        <family val="2"/>
        <charset val="204"/>
      </rPr>
      <t>, а также начисленные за это время суммы, если:</t>
    </r>
  </si>
  <si>
    <r>
      <t xml:space="preserve">а) за работником </t>
    </r>
    <r>
      <rPr>
        <b/>
        <sz val="13"/>
        <color theme="1"/>
        <rFont val="Arial"/>
        <family val="2"/>
        <charset val="204"/>
      </rPr>
      <t>сохранялся средний заработок</t>
    </r>
    <r>
      <rPr>
        <sz val="13"/>
        <color theme="1"/>
        <rFont val="Arial"/>
        <family val="2"/>
        <charset val="204"/>
      </rPr>
      <t xml:space="preserve"> в соответствии с законодательством Российской Федерации, за исключением перерывов для кормления ребенка, предусмотренных трудовым законодательством Российской Федерации;</t>
    </r>
  </si>
  <si>
    <r>
      <t xml:space="preserve">б) работник получал </t>
    </r>
    <r>
      <rPr>
        <b/>
        <sz val="13"/>
        <color theme="1"/>
        <rFont val="Arial"/>
        <family val="2"/>
        <charset val="204"/>
      </rPr>
      <t>пособие по временной нетрудоспособности или пособие по беременности и родам;</t>
    </r>
  </si>
  <si>
    <t>ежемесячные премии и вознаграждения - фактически начисленные в расчетном периоде, но не более одной выплаты за каждый показатель за каждый месяц расчетного периода;</t>
  </si>
  <si>
    <t>премии и вознаграждения за период работы, превышающий один месяц, - фактически начисленные в расчетном периоде за каждый показатель, если продолжительность периода, за который они начислены, не превышает продолжительности расчетного периода, и в размере месячной части за каждый месяц расчетного периода, если продолжительность периода, за который они начислены, превышает продолжительность расчетного периода;</t>
  </si>
  <si>
    <t>вознаграждение по итогам работы за год, единовременное вознаграждение за выслугу лет (стаж работы), иные вознаграждения по итогам работы за год, начисленные за предшествующий событию календарный год, - независимо от времени начисления вознаграждения.</t>
  </si>
  <si>
    <t>В случае если время, приходящееся на расчетный период, отработано не полностью или из него исключалось время в соответствии с пунктом 5 настоящего Положения, премии и вознаграждения учитываются при определении среднего заработка пропорционально времени, отработанному в расчетном периоде, за исключением премий, начисленных за фактически отработанное время в расчетном периоде (ежемесячные, ежеквартальные и др.).</t>
  </si>
  <si>
    <t>Если работник проработал неполный рабочий период, за который начисляются премии и вознаграждения, и они были начислены пропорционально отработанному времени, они учитываются при определении среднего заработка ис</t>
  </si>
  <si>
    <r>
      <t>15. При определении среднего заработка</t>
    </r>
    <r>
      <rPr>
        <b/>
        <sz val="13"/>
        <color theme="1"/>
        <rFont val="Arial"/>
        <family val="2"/>
        <charset val="204"/>
      </rPr>
      <t xml:space="preserve"> премии</t>
    </r>
    <r>
      <rPr>
        <sz val="13"/>
        <color theme="1"/>
        <rFont val="Arial"/>
        <family val="2"/>
        <charset val="204"/>
      </rPr>
      <t xml:space="preserve"> и вознаграждения учитываются в следующем порядке:</t>
    </r>
  </si>
  <si>
    <t>если повышение произошло после расчетного периода до наступления случая, с которым связано сохранение среднего заработка, - повышается средний заработок, исчисленный за расчетный период;</t>
  </si>
  <si>
    <t>если повышение произошло в период сохранения среднего заработка, - часть среднего заработка повышается с даты повышения тарифной ставки, оклада (должностного оклада), денежного вознаграждения до окончания указанного периода.</t>
  </si>
  <si>
    <t>В случае если при повышении в организации (филиале, структурном подразделении) тарифных ставок, окладов (должностных окладов), денежного вознаграждения изменяются перечень ежемесячных выплат к тарифным ставкам, окладам (должностным окладам), денежному вознаграждению и (или) их размеры, средний заработок повышается на коэффициенты, которые рассчитываются путем деления вновь установленных тарифных ставок, окладов (должностных окладов), денежного вознаграждения и ежемесячных выплат на ранее установленные тарифные ставки, оклады (должностные оклады), денежное вознаграждение и ежемесячные выплаты.</t>
  </si>
  <si>
    <t>При повышении среднего заработка учитываются тарифные ставки, оклады (должностные оклады), денежное вознаграждение и выплаты, установленные к тарифным ставкам, окладам (должностным окладам), денежному вознаграждению в фиксированном размере (проценты, кратность), за исключением выплат, установленных к тарифным ставкам, окладам (должностным окладам), денежному вознаграждению в диапазоне значений (проценты, кратность).</t>
  </si>
  <si>
    <t>При повышении среднего заработка выплаты, учитываемые при определении среднего заработка, установленные в абсолютных размерах, не повышаются.</t>
  </si>
  <si>
    <r>
      <t xml:space="preserve">если повышение произошло в расчетный период, - выплаты, учитываемые при определении среднего заработка и начисленные в расчетном периоде за предшествующий повышению период времени, </t>
    </r>
    <r>
      <rPr>
        <b/>
        <sz val="13"/>
        <color theme="1"/>
        <rFont val="Arial"/>
        <family val="2"/>
        <charset val="204"/>
      </rPr>
      <t>повышаются на коэффициенты, которые рассчитываются путем деления тарифной ставки, оклада (должностного оклада), денежного вознаграждения, установленных в месяце последнего повышения тарифных ставок, окладов (должностных окладов), денежного вознаграждения, на тарифные ставки, оклады (должностные оклады), денежное вознаграждение, установленные в каждом из месяцев расчетного периода;</t>
    </r>
  </si>
  <si>
    <r>
      <t xml:space="preserve">16. При </t>
    </r>
    <r>
      <rPr>
        <b/>
        <sz val="13"/>
        <color theme="1"/>
        <rFont val="Arial"/>
        <family val="2"/>
        <charset val="204"/>
      </rPr>
      <t>повышении в организации (филиале, структурном подразделении)</t>
    </r>
    <r>
      <rPr>
        <sz val="13"/>
        <color theme="1"/>
        <rFont val="Arial"/>
        <family val="2"/>
        <charset val="204"/>
      </rPr>
      <t xml:space="preserve"> тарифных ставок, </t>
    </r>
    <r>
      <rPr>
        <b/>
        <sz val="13"/>
        <color theme="1"/>
        <rFont val="Arial"/>
        <family val="2"/>
        <charset val="204"/>
      </rPr>
      <t>окладов</t>
    </r>
    <r>
      <rPr>
        <sz val="13"/>
        <color theme="1"/>
        <rFont val="Arial"/>
        <family val="2"/>
        <charset val="204"/>
      </rPr>
      <t xml:space="preserve"> (должностных окладов), денежного вознаграждения средний заработок работников повышается в следующем порядке:</t>
    </r>
  </si>
  <si>
    <t>Сидоров С.С.</t>
  </si>
  <si>
    <t>Петров П.П.</t>
  </si>
</sst>
</file>

<file path=xl/styles.xml><?xml version="1.0" encoding="utf-8"?>
<styleSheet xmlns="http://schemas.openxmlformats.org/spreadsheetml/2006/main">
  <fonts count="5">
    <font>
      <sz val="11"/>
      <color theme="1"/>
      <name val="Calibri"/>
      <family val="2"/>
      <charset val="204"/>
      <scheme val="minor"/>
    </font>
    <font>
      <sz val="13"/>
      <color theme="1"/>
      <name val="Arial"/>
      <family val="2"/>
      <charset val="204"/>
    </font>
    <font>
      <b/>
      <sz val="11"/>
      <color theme="1"/>
      <name val="Calibri"/>
      <family val="2"/>
      <charset val="204"/>
      <scheme val="minor"/>
    </font>
    <font>
      <b/>
      <sz val="11"/>
      <color rgb="FFFF0000"/>
      <name val="Calibri"/>
      <family val="2"/>
      <charset val="204"/>
      <scheme val="minor"/>
    </font>
    <font>
      <b/>
      <sz val="13"/>
      <color theme="1"/>
      <name val="Arial"/>
      <family val="2"/>
      <charset val="204"/>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0" fontId="2" fillId="0" borderId="1" xfId="0" applyFont="1" applyBorder="1" applyAlignment="1">
      <alignment wrapText="1"/>
    </xf>
    <xf numFmtId="0" fontId="0" fillId="0" borderId="1" xfId="0" applyBorder="1"/>
    <xf numFmtId="0" fontId="3" fillId="0" borderId="0" xfId="0" applyFont="1"/>
    <xf numFmtId="0" fontId="0" fillId="0" borderId="0" xfId="0" applyFont="1"/>
    <xf numFmtId="0" fontId="0" fillId="0" borderId="1" xfId="0" applyBorder="1" applyProtection="1">
      <protection locked="0"/>
    </xf>
    <xf numFmtId="0" fontId="2" fillId="0" borderId="4" xfId="0" applyFont="1" applyBorder="1" applyProtection="1">
      <protection locked="0"/>
    </xf>
    <xf numFmtId="0" fontId="0" fillId="0" borderId="0" xfId="0" applyProtection="1">
      <protection locked="0"/>
    </xf>
    <xf numFmtId="0" fontId="2" fillId="2" borderId="1" xfId="0" applyFont="1" applyFill="1" applyBorder="1" applyAlignment="1">
      <alignment wrapText="1"/>
    </xf>
    <xf numFmtId="0" fontId="0" fillId="0" borderId="0" xfId="0" applyBorder="1"/>
    <xf numFmtId="0" fontId="0" fillId="0" borderId="0" xfId="0" applyBorder="1" applyProtection="1">
      <protection locked="0"/>
    </xf>
    <xf numFmtId="0" fontId="2" fillId="2" borderId="1" xfId="0" applyFont="1" applyFill="1" applyBorder="1"/>
    <xf numFmtId="0" fontId="2" fillId="2" borderId="5" xfId="0" applyFont="1" applyFill="1" applyBorder="1" applyAlignment="1">
      <alignment wrapText="1"/>
    </xf>
    <xf numFmtId="0" fontId="3" fillId="2" borderId="3" xfId="0" applyFont="1" applyFill="1" applyBorder="1"/>
    <xf numFmtId="0" fontId="1" fillId="0" borderId="0" xfId="0" applyFont="1" applyAlignment="1">
      <alignment wrapText="1"/>
    </xf>
    <xf numFmtId="0" fontId="0" fillId="0" borderId="0" xfId="0" applyAlignment="1">
      <alignment wrapText="1"/>
    </xf>
    <xf numFmtId="0" fontId="1" fillId="0" borderId="0" xfId="0" applyFont="1" applyAlignment="1">
      <alignment horizontal="justify"/>
    </xf>
    <xf numFmtId="0" fontId="4" fillId="0" borderId="0" xfId="0" applyFont="1" applyAlignment="1">
      <alignment horizontal="justify"/>
    </xf>
    <xf numFmtId="4" fontId="0" fillId="0" borderId="1" xfId="0" applyNumberFormat="1" applyBorder="1" applyProtection="1">
      <protection locked="0"/>
    </xf>
    <xf numFmtId="4" fontId="2" fillId="2" borderId="1" xfId="0" applyNumberFormat="1" applyFont="1" applyFill="1" applyBorder="1"/>
    <xf numFmtId="4" fontId="3" fillId="0" borderId="6" xfId="0" applyNumberFormat="1" applyFont="1" applyBorder="1"/>
    <xf numFmtId="4" fontId="3" fillId="0" borderId="2" xfId="0" applyNumberFormat="1" applyFont="1" applyBorder="1"/>
    <xf numFmtId="4" fontId="0" fillId="0" borderId="0" xfId="0" applyNumberFormat="1" applyProtection="1">
      <protection locked="0"/>
    </xf>
    <xf numFmtId="4" fontId="2" fillId="2" borderId="1" xfId="0" applyNumberFormat="1" applyFont="1" applyFill="1" applyBorder="1" applyProtection="1">
      <protection locked="0"/>
    </xf>
    <xf numFmtId="4" fontId="3" fillId="0" borderId="6" xfId="0" applyNumberFormat="1" applyFont="1" applyFill="1" applyBorder="1"/>
    <xf numFmtId="14" fontId="0" fillId="0" borderId="0" xfId="0" applyNumberFormat="1" applyProtection="1">
      <protection locked="0"/>
    </xf>
  </cellXfs>
  <cellStyles count="1">
    <cellStyle name="Обычный" xfId="0" builtinId="0"/>
  </cellStyles>
  <dxfs count="0"/>
  <tableStyles count="0" defaultTableStyle="TableStyleMedium9" defaultPivotStyle="PivotStyleLight16"/>
  <colors>
    <mruColors>
      <color rgb="FF99FF99"/>
      <color rgb="FFCCFF33"/>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481133</xdr:colOff>
      <xdr:row>15</xdr:row>
      <xdr:rowOff>165833</xdr:rowOff>
    </xdr:from>
    <xdr:to>
      <xdr:col>8</xdr:col>
      <xdr:colOff>509708</xdr:colOff>
      <xdr:row>33</xdr:row>
      <xdr:rowOff>127733</xdr:rowOff>
    </xdr:to>
    <xdr:pic>
      <xdr:nvPicPr>
        <xdr:cNvPr id="1027" name="Picture 3"/>
        <xdr:cNvPicPr>
          <a:picLocks noChangeAspect="1" noChangeArrowheads="1"/>
        </xdr:cNvPicPr>
      </xdr:nvPicPr>
      <xdr:blipFill>
        <a:blip xmlns:r="http://schemas.openxmlformats.org/officeDocument/2006/relationships" r:embed="rId1" cstate="print"/>
        <a:srcRect/>
        <a:stretch>
          <a:fillRect/>
        </a:stretch>
      </xdr:blipFill>
      <xdr:spPr bwMode="auto">
        <a:xfrm>
          <a:off x="481133" y="4244487"/>
          <a:ext cx="4913190" cy="3869592"/>
        </a:xfrm>
        <a:prstGeom prst="rect">
          <a:avLst/>
        </a:prstGeom>
        <a:noFill/>
      </xdr:spPr>
    </xdr:pic>
    <xdr:clientData/>
  </xdr:twoCellAnchor>
  <xdr:twoCellAnchor editAs="oneCell">
    <xdr:from>
      <xdr:col>0</xdr:col>
      <xdr:colOff>341923</xdr:colOff>
      <xdr:row>0</xdr:row>
      <xdr:rowOff>134327</xdr:rowOff>
    </xdr:from>
    <xdr:to>
      <xdr:col>8</xdr:col>
      <xdr:colOff>543658</xdr:colOff>
      <xdr:row>15</xdr:row>
      <xdr:rowOff>56173</xdr:rowOff>
    </xdr:to>
    <xdr:pic>
      <xdr:nvPicPr>
        <xdr:cNvPr id="4"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341923" y="134327"/>
          <a:ext cx="5086350" cy="40005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381929</xdr:colOff>
      <xdr:row>18</xdr:row>
      <xdr:rowOff>26717</xdr:rowOff>
    </xdr:from>
    <xdr:to>
      <xdr:col>8</xdr:col>
      <xdr:colOff>429554</xdr:colOff>
      <xdr:row>25</xdr:row>
      <xdr:rowOff>124058</xdr:rowOff>
    </xdr:to>
    <xdr:pic>
      <xdr:nvPicPr>
        <xdr:cNvPr id="2050"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381929" y="3778638"/>
          <a:ext cx="4879820" cy="1421548"/>
        </a:xfrm>
        <a:prstGeom prst="rect">
          <a:avLst/>
        </a:prstGeom>
        <a:noFill/>
      </xdr:spPr>
    </xdr:pic>
    <xdr:clientData/>
  </xdr:twoCellAnchor>
  <xdr:twoCellAnchor editAs="oneCell">
    <xdr:from>
      <xdr:col>0</xdr:col>
      <xdr:colOff>360092</xdr:colOff>
      <xdr:row>1</xdr:row>
      <xdr:rowOff>11616</xdr:rowOff>
    </xdr:from>
    <xdr:to>
      <xdr:col>8</xdr:col>
      <xdr:colOff>327568</xdr:colOff>
      <xdr:row>16</xdr:row>
      <xdr:rowOff>173541</xdr:rowOff>
    </xdr:to>
    <xdr:pic>
      <xdr:nvPicPr>
        <xdr:cNvPr id="3073"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360092" y="197470"/>
          <a:ext cx="4799671" cy="3356284"/>
        </a:xfrm>
        <a:prstGeom prst="rect">
          <a:avLst/>
        </a:prstGeom>
        <a:noFill/>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0000"/>
    <pageSetUpPr fitToPage="1"/>
  </sheetPr>
  <dimension ref="B2:R37"/>
  <sheetViews>
    <sheetView zoomScale="78" zoomScaleNormal="78" workbookViewId="0">
      <pane xSplit="10" ySplit="2" topLeftCell="K18" activePane="bottomRight" state="frozen"/>
      <selection pane="topRight" activeCell="K1" sqref="K1"/>
      <selection pane="bottomLeft" activeCell="A3" sqref="A3"/>
      <selection pane="bottomRight" activeCell="J33" sqref="J33"/>
    </sheetView>
  </sheetViews>
  <sheetFormatPr defaultRowHeight="15"/>
  <cols>
    <col min="11" max="11" width="12" customWidth="1"/>
    <col min="12" max="14" width="14.140625" customWidth="1"/>
    <col min="15" max="15" width="15.5703125" customWidth="1"/>
    <col min="17" max="17" width="13.28515625" customWidth="1"/>
    <col min="18" max="18" width="13.5703125" bestFit="1" customWidth="1"/>
  </cols>
  <sheetData>
    <row r="2" spans="11:18" ht="105.75" thickBot="1">
      <c r="K2" s="10" t="s">
        <v>12</v>
      </c>
      <c r="L2" s="10" t="s">
        <v>13</v>
      </c>
      <c r="M2" s="10" t="s">
        <v>19</v>
      </c>
      <c r="N2" s="10" t="s">
        <v>20</v>
      </c>
      <c r="O2" s="10" t="s">
        <v>21</v>
      </c>
      <c r="P2" s="2"/>
      <c r="Q2" s="3" t="s">
        <v>15</v>
      </c>
      <c r="R2" s="8">
        <v>28</v>
      </c>
    </row>
    <row r="3" spans="11:18" ht="15.75" thickBot="1">
      <c r="K3" s="4" t="s">
        <v>0</v>
      </c>
      <c r="L3" s="20"/>
      <c r="M3" s="7"/>
      <c r="N3" s="7"/>
      <c r="O3" s="7"/>
      <c r="Q3" s="15" t="s">
        <v>16</v>
      </c>
      <c r="R3" s="23">
        <f>L29*R2</f>
        <v>47826.086956521744</v>
      </c>
    </row>
    <row r="4" spans="11:18">
      <c r="K4" s="4" t="s">
        <v>1</v>
      </c>
      <c r="L4" s="20"/>
      <c r="M4" s="7"/>
      <c r="N4" s="7"/>
      <c r="O4" s="7"/>
    </row>
    <row r="5" spans="11:18">
      <c r="K5" s="4" t="s">
        <v>2</v>
      </c>
      <c r="L5" s="20"/>
      <c r="M5" s="7"/>
      <c r="N5" s="7"/>
      <c r="O5" s="7"/>
      <c r="Q5" s="2" t="s">
        <v>17</v>
      </c>
    </row>
    <row r="6" spans="11:18">
      <c r="K6" s="4" t="s">
        <v>3</v>
      </c>
      <c r="L6" s="20"/>
      <c r="M6" s="7"/>
      <c r="N6" s="7"/>
      <c r="O6" s="7"/>
      <c r="Q6" s="27">
        <v>41609</v>
      </c>
      <c r="R6" s="27">
        <v>41636</v>
      </c>
    </row>
    <row r="7" spans="11:18">
      <c r="K7" s="4" t="s">
        <v>4</v>
      </c>
      <c r="L7" s="20"/>
      <c r="M7" s="7"/>
      <c r="N7" s="7"/>
      <c r="O7" s="7"/>
    </row>
    <row r="8" spans="11:18">
      <c r="K8" s="4" t="s">
        <v>5</v>
      </c>
      <c r="L8" s="20"/>
      <c r="M8" s="7"/>
      <c r="N8" s="7"/>
      <c r="O8" s="7"/>
      <c r="Q8" s="2" t="s">
        <v>18</v>
      </c>
    </row>
    <row r="9" spans="11:18">
      <c r="K9" s="4" t="s">
        <v>6</v>
      </c>
      <c r="L9" s="20"/>
      <c r="M9" s="7"/>
      <c r="N9" s="7"/>
      <c r="O9" s="7"/>
      <c r="Q9" s="27">
        <v>41183</v>
      </c>
      <c r="R9" s="27">
        <v>41548</v>
      </c>
    </row>
    <row r="10" spans="11:18">
      <c r="K10" s="4" t="s">
        <v>7</v>
      </c>
      <c r="L10" s="20"/>
      <c r="M10" s="7"/>
      <c r="N10" s="7"/>
      <c r="O10" s="7"/>
    </row>
    <row r="11" spans="11:18">
      <c r="K11" s="4" t="s">
        <v>8</v>
      </c>
      <c r="L11" s="20"/>
      <c r="M11" s="7"/>
      <c r="N11" s="7"/>
      <c r="O11" s="7"/>
      <c r="Q11" s="2" t="s">
        <v>23</v>
      </c>
    </row>
    <row r="12" spans="11:18">
      <c r="K12" s="4" t="s">
        <v>9</v>
      </c>
      <c r="L12" s="20"/>
      <c r="M12" s="7"/>
      <c r="N12" s="7"/>
      <c r="O12" s="7"/>
      <c r="Q12" s="9" t="s">
        <v>65</v>
      </c>
    </row>
    <row r="13" spans="11:18">
      <c r="K13" s="4" t="s">
        <v>10</v>
      </c>
      <c r="L13" s="20"/>
      <c r="M13" s="7"/>
      <c r="N13" s="7"/>
      <c r="O13" s="7"/>
    </row>
    <row r="14" spans="11:18">
      <c r="K14" s="4" t="s">
        <v>11</v>
      </c>
      <c r="L14" s="20">
        <v>50000</v>
      </c>
      <c r="M14" s="7">
        <v>1</v>
      </c>
      <c r="N14" s="7"/>
      <c r="O14" s="7"/>
      <c r="Q14" s="2" t="s">
        <v>24</v>
      </c>
    </row>
    <row r="15" spans="11:18">
      <c r="K15" s="4" t="s">
        <v>0</v>
      </c>
      <c r="L15" s="20">
        <v>50000</v>
      </c>
      <c r="M15" s="7">
        <v>1</v>
      </c>
      <c r="N15" s="7"/>
      <c r="O15" s="7"/>
      <c r="Q15" s="24">
        <v>50000</v>
      </c>
    </row>
    <row r="16" spans="11:18">
      <c r="K16" s="4" t="s">
        <v>1</v>
      </c>
      <c r="L16" s="20">
        <v>50000</v>
      </c>
      <c r="M16" s="7">
        <v>1</v>
      </c>
      <c r="N16" s="7"/>
      <c r="O16" s="7"/>
    </row>
    <row r="17" spans="11:16">
      <c r="K17" s="4" t="s">
        <v>2</v>
      </c>
      <c r="L17" s="20">
        <v>50000</v>
      </c>
      <c r="M17" s="7">
        <v>1</v>
      </c>
      <c r="N17" s="7"/>
      <c r="O17" s="7"/>
    </row>
    <row r="18" spans="11:16">
      <c r="K18" s="4" t="s">
        <v>3</v>
      </c>
      <c r="L18" s="20">
        <v>50000</v>
      </c>
      <c r="M18" s="7">
        <v>1</v>
      </c>
      <c r="N18" s="7"/>
      <c r="O18" s="7"/>
    </row>
    <row r="19" spans="11:16">
      <c r="K19" s="4" t="s">
        <v>4</v>
      </c>
      <c r="L19" s="20">
        <v>50000</v>
      </c>
      <c r="M19" s="7">
        <v>1</v>
      </c>
      <c r="N19" s="7"/>
      <c r="O19" s="7"/>
    </row>
    <row r="20" spans="11:16">
      <c r="K20" s="4" t="s">
        <v>5</v>
      </c>
      <c r="L20" s="20">
        <v>50000</v>
      </c>
      <c r="M20" s="7">
        <v>1</v>
      </c>
      <c r="N20" s="7"/>
      <c r="O20" s="7"/>
    </row>
    <row r="21" spans="11:16">
      <c r="K21" s="4" t="s">
        <v>6</v>
      </c>
      <c r="L21" s="20">
        <v>50000</v>
      </c>
      <c r="M21" s="7">
        <v>1</v>
      </c>
      <c r="N21" s="7"/>
      <c r="O21" s="7"/>
    </row>
    <row r="22" spans="11:16">
      <c r="K22" s="4" t="s">
        <v>7</v>
      </c>
      <c r="L22" s="20">
        <v>50000</v>
      </c>
      <c r="M22" s="7">
        <v>1</v>
      </c>
      <c r="N22" s="7"/>
      <c r="O22" s="7"/>
    </row>
    <row r="23" spans="11:16">
      <c r="K23" s="4" t="s">
        <v>8</v>
      </c>
      <c r="L23" s="20">
        <v>50000</v>
      </c>
      <c r="M23" s="7">
        <v>1</v>
      </c>
      <c r="N23" s="7"/>
      <c r="O23" s="7"/>
    </row>
    <row r="24" spans="11:16">
      <c r="K24" s="4" t="s">
        <v>9</v>
      </c>
      <c r="L24" s="20">
        <v>50000</v>
      </c>
      <c r="M24" s="7">
        <v>1</v>
      </c>
      <c r="N24" s="7"/>
      <c r="O24" s="7"/>
    </row>
    <row r="25" spans="11:16">
      <c r="K25" s="4" t="s">
        <v>10</v>
      </c>
      <c r="L25" s="20">
        <v>27500</v>
      </c>
      <c r="M25" s="7"/>
      <c r="N25" s="7">
        <v>30</v>
      </c>
      <c r="O25" s="7">
        <v>15</v>
      </c>
    </row>
    <row r="26" spans="11:16">
      <c r="K26" s="4" t="s">
        <v>11</v>
      </c>
      <c r="L26" s="20"/>
      <c r="M26" s="7"/>
      <c r="N26" s="7"/>
      <c r="O26" s="7"/>
    </row>
    <row r="27" spans="11:16">
      <c r="K27" s="10" t="s">
        <v>25</v>
      </c>
      <c r="L27" s="21">
        <f>SUM(L3:L26)</f>
        <v>577500</v>
      </c>
      <c r="M27" s="13">
        <f>SUM(M3:M26)</f>
        <v>11</v>
      </c>
      <c r="N27" s="13">
        <f>29.4/SUM(N3:N26)*O27</f>
        <v>14.7</v>
      </c>
      <c r="O27" s="13">
        <f>SUM(O3:O26)</f>
        <v>15</v>
      </c>
      <c r="P27" s="6"/>
    </row>
    <row r="28" spans="11:16" ht="15.75" thickBot="1">
      <c r="K28" s="6"/>
      <c r="L28" s="6"/>
      <c r="M28" s="6"/>
      <c r="N28" s="6"/>
      <c r="O28" s="6"/>
      <c r="P28" s="6"/>
    </row>
    <row r="29" spans="11:16" ht="45.75" thickBot="1">
      <c r="K29" s="14" t="s">
        <v>14</v>
      </c>
      <c r="L29" s="22">
        <f>L27/(29.4*M27+N27)</f>
        <v>1708.0745341614909</v>
      </c>
      <c r="M29" s="6"/>
      <c r="N29" s="6"/>
      <c r="O29" s="6"/>
      <c r="P29" s="6"/>
    </row>
    <row r="30" spans="11:16">
      <c r="K30" s="6"/>
      <c r="L30" s="6"/>
      <c r="M30" s="6"/>
      <c r="N30" s="6"/>
      <c r="O30" s="6"/>
      <c r="P30" s="6"/>
    </row>
    <row r="37" spans="2:2">
      <c r="B37" s="5" t="s">
        <v>22</v>
      </c>
    </row>
  </sheetData>
  <sheetProtection password="CE28" sheet="1" objects="1" scenarios="1" formatCells="0" formatColumns="0" formatRows="0"/>
  <pageMargins left="0.70866141732283472" right="0.70866141732283472" top="0.74803149606299213" bottom="0.74803149606299213" header="0.31496062992125984" footer="0.31496062992125984"/>
  <pageSetup paperSize="9" scale="61" orientation="landscape" horizontalDpi="180" verticalDpi="180" r:id="rId1"/>
  <drawing r:id="rId2"/>
</worksheet>
</file>

<file path=xl/worksheets/sheet2.xml><?xml version="1.0" encoding="utf-8"?>
<worksheet xmlns="http://schemas.openxmlformats.org/spreadsheetml/2006/main" xmlns:r="http://schemas.openxmlformats.org/officeDocument/2006/relationships">
  <sheetPr>
    <tabColor rgb="FFFFFF00"/>
    <pageSetUpPr fitToPage="1"/>
  </sheetPr>
  <dimension ref="B2:O29"/>
  <sheetViews>
    <sheetView zoomScale="82" zoomScaleNormal="82" workbookViewId="0">
      <pane xSplit="10" ySplit="2" topLeftCell="K3" activePane="bottomRight" state="frozen"/>
      <selection pane="topRight" activeCell="K1" sqref="K1"/>
      <selection pane="bottomLeft" activeCell="A3" sqref="A3"/>
      <selection pane="bottomRight" activeCell="O23" sqref="O23"/>
    </sheetView>
  </sheetViews>
  <sheetFormatPr defaultRowHeight="15"/>
  <cols>
    <col min="2" max="2" width="9.140625" customWidth="1"/>
    <col min="11" max="11" width="11.85546875" customWidth="1"/>
    <col min="12" max="12" width="13.42578125" customWidth="1"/>
    <col min="14" max="14" width="13.140625" customWidth="1"/>
    <col min="15" max="15" width="10.5703125" bestFit="1" customWidth="1"/>
  </cols>
  <sheetData>
    <row r="2" spans="11:15" ht="45.75" thickBot="1">
      <c r="K2" s="10" t="s">
        <v>12</v>
      </c>
      <c r="L2" s="10" t="s">
        <v>13</v>
      </c>
      <c r="M2" s="2"/>
      <c r="N2" s="3" t="s">
        <v>15</v>
      </c>
      <c r="O2" s="8">
        <v>28</v>
      </c>
    </row>
    <row r="3" spans="11:15" ht="15.75" thickBot="1">
      <c r="K3" s="4" t="s">
        <v>0</v>
      </c>
      <c r="L3" s="20"/>
      <c r="N3" s="15" t="s">
        <v>16</v>
      </c>
      <c r="O3" s="23">
        <f>L29*O2</f>
        <v>42857.142857142862</v>
      </c>
    </row>
    <row r="4" spans="11:15">
      <c r="K4" s="4" t="s">
        <v>1</v>
      </c>
      <c r="L4" s="20"/>
    </row>
    <row r="5" spans="11:15">
      <c r="K5" s="4" t="s">
        <v>2</v>
      </c>
      <c r="L5" s="20"/>
      <c r="N5" s="2" t="s">
        <v>17</v>
      </c>
    </row>
    <row r="6" spans="11:15">
      <c r="K6" s="4" t="s">
        <v>3</v>
      </c>
      <c r="L6" s="20"/>
      <c r="N6" s="27">
        <v>41609</v>
      </c>
      <c r="O6" s="27">
        <v>41636</v>
      </c>
    </row>
    <row r="7" spans="11:15">
      <c r="K7" s="4" t="s">
        <v>4</v>
      </c>
      <c r="L7" s="20"/>
    </row>
    <row r="8" spans="11:15">
      <c r="K8" s="4" t="s">
        <v>5</v>
      </c>
      <c r="L8" s="20"/>
      <c r="N8" s="2" t="s">
        <v>18</v>
      </c>
    </row>
    <row r="9" spans="11:15">
      <c r="K9" s="4" t="s">
        <v>6</v>
      </c>
      <c r="L9" s="20"/>
      <c r="N9" s="27">
        <v>41183</v>
      </c>
      <c r="O9" s="27">
        <v>41548</v>
      </c>
    </row>
    <row r="10" spans="11:15">
      <c r="K10" s="4" t="s">
        <v>7</v>
      </c>
      <c r="L10" s="20"/>
    </row>
    <row r="11" spans="11:15">
      <c r="K11" s="4" t="s">
        <v>8</v>
      </c>
      <c r="L11" s="20"/>
      <c r="N11" s="2" t="s">
        <v>23</v>
      </c>
    </row>
    <row r="12" spans="11:15">
      <c r="K12" s="4" t="s">
        <v>9</v>
      </c>
      <c r="L12" s="20"/>
      <c r="N12" s="9" t="s">
        <v>66</v>
      </c>
    </row>
    <row r="13" spans="11:15">
      <c r="K13" s="4" t="s">
        <v>10</v>
      </c>
      <c r="L13" s="20"/>
    </row>
    <row r="14" spans="11:15">
      <c r="K14" s="4" t="s">
        <v>11</v>
      </c>
      <c r="L14" s="20">
        <v>45000</v>
      </c>
      <c r="N14" s="2" t="s">
        <v>24</v>
      </c>
    </row>
    <row r="15" spans="11:15">
      <c r="K15" s="4" t="s">
        <v>0</v>
      </c>
      <c r="L15" s="20">
        <v>45000</v>
      </c>
      <c r="N15" s="24">
        <v>45000</v>
      </c>
    </row>
    <row r="16" spans="11:15">
      <c r="K16" s="4" t="s">
        <v>1</v>
      </c>
      <c r="L16" s="20">
        <v>45000</v>
      </c>
    </row>
    <row r="17" spans="2:13">
      <c r="K17" s="4" t="s">
        <v>2</v>
      </c>
      <c r="L17" s="20">
        <v>45000</v>
      </c>
    </row>
    <row r="18" spans="2:13">
      <c r="K18" s="4" t="s">
        <v>3</v>
      </c>
      <c r="L18" s="20">
        <v>45000</v>
      </c>
    </row>
    <row r="19" spans="2:13">
      <c r="K19" s="4" t="s">
        <v>4</v>
      </c>
      <c r="L19" s="20">
        <v>45000</v>
      </c>
    </row>
    <row r="20" spans="2:13">
      <c r="K20" s="4" t="s">
        <v>5</v>
      </c>
      <c r="L20" s="20">
        <v>45000</v>
      </c>
    </row>
    <row r="21" spans="2:13">
      <c r="K21" s="4" t="s">
        <v>6</v>
      </c>
      <c r="L21" s="20">
        <v>45000</v>
      </c>
    </row>
    <row r="22" spans="2:13">
      <c r="K22" s="4" t="s">
        <v>7</v>
      </c>
      <c r="L22" s="20">
        <v>45000</v>
      </c>
    </row>
    <row r="23" spans="2:13" ht="16.5">
      <c r="B23" s="1"/>
      <c r="K23" s="4" t="s">
        <v>8</v>
      </c>
      <c r="L23" s="20">
        <v>45000</v>
      </c>
    </row>
    <row r="24" spans="2:13">
      <c r="K24" s="4" t="s">
        <v>9</v>
      </c>
      <c r="L24" s="20">
        <v>45000</v>
      </c>
    </row>
    <row r="25" spans="2:13">
      <c r="K25" s="4" t="s">
        <v>10</v>
      </c>
      <c r="L25" s="20">
        <v>45000</v>
      </c>
    </row>
    <row r="26" spans="2:13">
      <c r="K26" s="4" t="s">
        <v>11</v>
      </c>
      <c r="L26" s="20"/>
    </row>
    <row r="27" spans="2:13">
      <c r="K27" s="13" t="s">
        <v>25</v>
      </c>
      <c r="L27" s="25">
        <f>SUM(L3:L26)</f>
        <v>540000</v>
      </c>
      <c r="M27" s="11"/>
    </row>
    <row r="28" spans="2:13" ht="15.75" thickBot="1">
      <c r="K28" s="11"/>
      <c r="L28" s="12"/>
      <c r="M28" s="11"/>
    </row>
    <row r="29" spans="2:13" ht="45.75" thickBot="1">
      <c r="B29" s="5" t="s">
        <v>22</v>
      </c>
      <c r="K29" s="14" t="s">
        <v>14</v>
      </c>
      <c r="L29" s="26">
        <f>L27/12/29.4</f>
        <v>1530.6122448979593</v>
      </c>
    </row>
  </sheetData>
  <sheetProtection password="CE28" sheet="1" objects="1" scenarios="1" formatCells="0"/>
  <pageMargins left="0.70866141732283472" right="0.70866141732283472" top="0.74803149606299213" bottom="0.74803149606299213" header="0.31496062992125984" footer="0.31496062992125984"/>
  <pageSetup paperSize="9" scale="78" orientation="landscape" horizontalDpi="180" verticalDpi="180" r:id="rId1"/>
  <drawing r:id="rId2"/>
</worksheet>
</file>

<file path=xl/worksheets/sheet3.xml><?xml version="1.0" encoding="utf-8"?>
<worksheet xmlns="http://schemas.openxmlformats.org/spreadsheetml/2006/main" xmlns:r="http://schemas.openxmlformats.org/officeDocument/2006/relationships">
  <sheetPr>
    <tabColor rgb="FF00B050"/>
  </sheetPr>
  <dimension ref="A1:A42"/>
  <sheetViews>
    <sheetView tabSelected="1" topLeftCell="A13" zoomScale="84" zoomScaleNormal="84" workbookViewId="0">
      <selection activeCell="A21" sqref="A21"/>
    </sheetView>
  </sheetViews>
  <sheetFormatPr defaultRowHeight="15"/>
  <cols>
    <col min="1" max="1" width="139.85546875" customWidth="1"/>
  </cols>
  <sheetData>
    <row r="1" spans="1:1" s="17" customFormat="1" ht="49.5">
      <c r="A1" s="16" t="s">
        <v>42</v>
      </c>
    </row>
    <row r="3" spans="1:1" ht="49.5">
      <c r="A3" s="18" t="s">
        <v>43</v>
      </c>
    </row>
    <row r="4" spans="1:1" ht="33">
      <c r="A4" s="18" t="s">
        <v>44</v>
      </c>
    </row>
    <row r="5" spans="1:1" ht="16.5">
      <c r="A5" s="18" t="s">
        <v>26</v>
      </c>
    </row>
    <row r="6" spans="1:1" ht="33">
      <c r="A6" s="18" t="s">
        <v>27</v>
      </c>
    </row>
    <row r="7" spans="1:1" ht="16.5">
      <c r="A7" s="18" t="s">
        <v>28</v>
      </c>
    </row>
    <row r="8" spans="1:1" ht="66">
      <c r="A8" s="18" t="s">
        <v>29</v>
      </c>
    </row>
    <row r="9" spans="1:1" ht="16.5">
      <c r="A9" s="18" t="s">
        <v>30</v>
      </c>
    </row>
    <row r="10" spans="1:1" ht="49.5">
      <c r="A10" s="18" t="s">
        <v>31</v>
      </c>
    </row>
    <row r="11" spans="1:1" ht="49.5">
      <c r="A11" s="18" t="s">
        <v>32</v>
      </c>
    </row>
    <row r="12" spans="1:1" ht="33">
      <c r="A12" s="18" t="s">
        <v>33</v>
      </c>
    </row>
    <row r="13" spans="1:1" ht="66">
      <c r="A13" s="18" t="s">
        <v>34</v>
      </c>
    </row>
    <row r="14" spans="1:1" ht="66">
      <c r="A14" s="18" t="s">
        <v>35</v>
      </c>
    </row>
    <row r="15" spans="1:1" ht="33">
      <c r="A15" s="18" t="s">
        <v>36</v>
      </c>
    </row>
    <row r="16" spans="1:1" ht="16.5">
      <c r="A16" s="18" t="s">
        <v>45</v>
      </c>
    </row>
    <row r="17" spans="1:1" ht="16.5">
      <c r="A17" s="18" t="s">
        <v>37</v>
      </c>
    </row>
    <row r="18" spans="1:1" ht="49.5">
      <c r="A18" s="18" t="s">
        <v>46</v>
      </c>
    </row>
    <row r="19" spans="1:1" ht="82.5">
      <c r="A19" s="18" t="s">
        <v>47</v>
      </c>
    </row>
    <row r="20" spans="1:1" ht="33">
      <c r="A20" s="18" t="s">
        <v>48</v>
      </c>
    </row>
    <row r="21" spans="1:1" ht="33">
      <c r="A21" s="18" t="s">
        <v>49</v>
      </c>
    </row>
    <row r="22" spans="1:1" ht="49.5">
      <c r="A22" s="18" t="s">
        <v>50</v>
      </c>
    </row>
    <row r="23" spans="1:1" ht="16.5">
      <c r="A23" s="18" t="s">
        <v>51</v>
      </c>
    </row>
    <row r="24" spans="1:1" ht="33">
      <c r="A24" s="18" t="s">
        <v>38</v>
      </c>
    </row>
    <row r="25" spans="1:1" ht="16.5">
      <c r="A25" s="18" t="s">
        <v>39</v>
      </c>
    </row>
    <row r="26" spans="1:1" ht="33">
      <c r="A26" s="18" t="s">
        <v>40</v>
      </c>
    </row>
    <row r="27" spans="1:1" ht="33">
      <c r="A27" s="18" t="s">
        <v>41</v>
      </c>
    </row>
    <row r="29" spans="1:1" ht="16.5">
      <c r="A29" s="18" t="s">
        <v>57</v>
      </c>
    </row>
    <row r="30" spans="1:1" ht="33">
      <c r="A30" s="19" t="s">
        <v>52</v>
      </c>
    </row>
    <row r="31" spans="1:1" ht="82.5">
      <c r="A31" s="19" t="s">
        <v>53</v>
      </c>
    </row>
    <row r="32" spans="1:1" ht="49.5">
      <c r="A32" s="19" t="s">
        <v>54</v>
      </c>
    </row>
    <row r="33" spans="1:1" ht="66">
      <c r="A33" s="18" t="s">
        <v>55</v>
      </c>
    </row>
    <row r="34" spans="1:1" ht="33">
      <c r="A34" s="18" t="s">
        <v>56</v>
      </c>
    </row>
    <row r="36" spans="1:1" ht="33">
      <c r="A36" s="18" t="s">
        <v>64</v>
      </c>
    </row>
    <row r="37" spans="1:1" ht="99">
      <c r="A37" s="18" t="s">
        <v>63</v>
      </c>
    </row>
    <row r="38" spans="1:1" ht="33">
      <c r="A38" s="18" t="s">
        <v>58</v>
      </c>
    </row>
    <row r="39" spans="1:1" ht="49.5">
      <c r="A39" s="18" t="s">
        <v>59</v>
      </c>
    </row>
    <row r="40" spans="1:1" ht="99">
      <c r="A40" s="18" t="s">
        <v>60</v>
      </c>
    </row>
    <row r="41" spans="1:1" ht="82.5">
      <c r="A41" s="18" t="s">
        <v>61</v>
      </c>
    </row>
    <row r="42" spans="1:1" ht="33">
      <c r="A42" s="18" t="s">
        <v>62</v>
      </c>
    </row>
  </sheetData>
  <sheetProtection password="CE28" sheet="1" objects="1" scenarios="1"/>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 исключаемыми периодами</vt:lpstr>
      <vt:lpstr>Без исключаемых периодов</vt:lpstr>
      <vt:lpstr>Нормативы</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2013-12-07T16:46:02Z</dcterms:modified>
</cp:coreProperties>
</file>