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 4кв 2013" sheetId="4" r:id="rId1"/>
  </sheets>
  <calcPr calcId="125725"/>
</workbook>
</file>

<file path=xl/calcChain.xml><?xml version="1.0" encoding="utf-8"?>
<calcChain xmlns="http://schemas.openxmlformats.org/spreadsheetml/2006/main">
  <c r="F17" i="4"/>
  <c r="F18"/>
  <c r="D24"/>
  <c r="C21" l="1"/>
  <c r="C11"/>
  <c r="C24" l="1"/>
  <c r="E24" l="1"/>
  <c r="F24" s="1"/>
</calcChain>
</file>

<file path=xl/comments1.xml><?xml version="1.0" encoding="utf-8"?>
<comments xmlns="http://schemas.openxmlformats.org/spreadsheetml/2006/main">
  <authors>
    <author>Автор</author>
  </authors>
  <commentList>
    <comment ref="B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не учитываем</t>
        </r>
      </text>
    </comment>
    <comment ref="B4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не учитываем</t>
        </r>
      </text>
    </comment>
    <comment ref="B6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не учитываем</t>
        </r>
      </text>
    </comment>
    <comment ref="B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не учитываем</t>
        </r>
      </text>
    </comment>
    <comment ref="B8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не учитываем по ситуации</t>
        </r>
      </text>
    </comment>
    <comment ref="B10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отрицательная сумма</t>
        </r>
      </text>
    </comment>
    <comment ref="B13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не учитываем пени</t>
        </r>
      </text>
    </comment>
    <comment ref="F14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факт оплаты</t>
        </r>
      </text>
    </comment>
    <comment ref="F15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факт оплаты</t>
        </r>
      </text>
    </comment>
    <comment ref="F1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факт оплаты</t>
        </r>
      </text>
    </comment>
  </commentList>
</comments>
</file>

<file path=xl/sharedStrings.xml><?xml version="1.0" encoding="utf-8"?>
<sst xmlns="http://schemas.openxmlformats.org/spreadsheetml/2006/main" count="33" uniqueCount="30">
  <si>
    <t>с</t>
  </si>
  <si>
    <t>К62</t>
  </si>
  <si>
    <t>К69</t>
  </si>
  <si>
    <t>К76</t>
  </si>
  <si>
    <t>Д62</t>
  </si>
  <si>
    <t>К60</t>
  </si>
  <si>
    <t>Доходы</t>
  </si>
  <si>
    <t>Вычеты</t>
  </si>
  <si>
    <t>ФСС</t>
  </si>
  <si>
    <t>Больничный 3дн</t>
  </si>
  <si>
    <t>К91</t>
  </si>
  <si>
    <t>ИТОГО</t>
  </si>
  <si>
    <t>Налог расчет</t>
  </si>
  <si>
    <t>К55</t>
  </si>
  <si>
    <t>К67</t>
  </si>
  <si>
    <t>Доходы расчет</t>
  </si>
  <si>
    <t>ФСС НСиПЗ</t>
  </si>
  <si>
    <t>ПФР страх ч</t>
  </si>
  <si>
    <t>ПФР накоп ч</t>
  </si>
  <si>
    <t>Д51</t>
  </si>
  <si>
    <t>ФФОМС</t>
  </si>
  <si>
    <t>ТФОМС</t>
  </si>
  <si>
    <t>Налог 6% 50%</t>
  </si>
  <si>
    <t>Налог 6% итого</t>
  </si>
  <si>
    <t>К51</t>
  </si>
  <si>
    <t>Уплата налога</t>
  </si>
  <si>
    <t>1кв</t>
  </si>
  <si>
    <t>2кв</t>
  </si>
  <si>
    <t>3кв</t>
  </si>
  <si>
    <t>4кв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</si>
</sst>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name val="Arial"/>
      <family val="2"/>
    </font>
    <font>
      <sz val="9"/>
      <color rgb="FFFF0000"/>
      <name val="Arial"/>
      <family val="2"/>
    </font>
    <font>
      <sz val="11"/>
      <color theme="1"/>
      <name val="Calibri"/>
      <family val="2"/>
      <charset val="204"/>
      <scheme val="minor"/>
    </font>
    <font>
      <sz val="10"/>
      <color rgb="FF000000"/>
      <name val="Verdan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9" fontId="1" fillId="0" borderId="1" xfId="0" applyNumberFormat="1" applyFont="1" applyBorder="1" applyAlignment="1">
      <alignment horizontal="left"/>
    </xf>
    <xf numFmtId="4" fontId="0" fillId="0" borderId="1" xfId="0" applyNumberFormat="1" applyFont="1" applyBorder="1" applyAlignment="1">
      <alignment horizontal="left"/>
    </xf>
    <xf numFmtId="3" fontId="0" fillId="0" borderId="1" xfId="0" applyNumberFormat="1" applyFont="1" applyBorder="1" applyAlignment="1">
      <alignment horizontal="left"/>
    </xf>
    <xf numFmtId="3" fontId="1" fillId="0" borderId="1" xfId="0" applyNumberFormat="1" applyFont="1" applyBorder="1" applyAlignment="1">
      <alignment horizontal="left"/>
    </xf>
    <xf numFmtId="3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left"/>
    </xf>
    <xf numFmtId="0" fontId="0" fillId="2" borderId="1" xfId="0" applyFill="1" applyBorder="1" applyAlignment="1">
      <alignment horizontal="left"/>
    </xf>
    <xf numFmtId="3" fontId="5" fillId="0" borderId="1" xfId="0" applyNumberFormat="1" applyFont="1" applyBorder="1" applyAlignment="1">
      <alignment horizontal="left"/>
    </xf>
    <xf numFmtId="0" fontId="0" fillId="0" borderId="0" xfId="0" applyBorder="1" applyAlignment="1">
      <alignment horizontal="left"/>
    </xf>
    <xf numFmtId="4" fontId="0" fillId="0" borderId="0" xfId="0" applyNumberFormat="1" applyBorder="1" applyAlignment="1">
      <alignment horizontal="left"/>
    </xf>
    <xf numFmtId="4" fontId="1" fillId="0" borderId="0" xfId="0" applyNumberFormat="1" applyFont="1" applyBorder="1" applyAlignment="1">
      <alignment horizontal="left"/>
    </xf>
    <xf numFmtId="0" fontId="1" fillId="0" borderId="0" xfId="0" applyFont="1" applyBorder="1" applyAlignment="1">
      <alignment horizontal="left"/>
    </xf>
    <xf numFmtId="4" fontId="4" fillId="0" borderId="0" xfId="0" applyNumberFormat="1" applyFont="1" applyBorder="1" applyAlignment="1">
      <alignment horizontal="left"/>
    </xf>
    <xf numFmtId="4" fontId="0" fillId="0" borderId="0" xfId="0" applyNumberFormat="1" applyFont="1" applyBorder="1" applyAlignment="1">
      <alignment horizontal="left"/>
    </xf>
    <xf numFmtId="4" fontId="9" fillId="0" borderId="0" xfId="1" applyNumberFormat="1" applyFont="1" applyBorder="1" applyAlignment="1">
      <alignment horizontal="left" vertical="top" wrapText="1"/>
    </xf>
    <xf numFmtId="4" fontId="10" fillId="0" borderId="1" xfId="0" applyNumberFormat="1" applyFont="1" applyBorder="1" applyAlignment="1">
      <alignment horizontal="left"/>
    </xf>
    <xf numFmtId="3" fontId="11" fillId="0" borderId="1" xfId="0" applyNumberFormat="1" applyFont="1" applyBorder="1" applyAlignment="1">
      <alignment horizontal="left"/>
    </xf>
    <xf numFmtId="3" fontId="10" fillId="0" borderId="1" xfId="0" applyNumberFormat="1" applyFont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2" borderId="1" xfId="0" applyFill="1" applyBorder="1" applyAlignment="1">
      <alignment horizontal="left" wrapText="1"/>
    </xf>
  </cellXfs>
  <cellStyles count="2">
    <cellStyle name="Обычный" xfId="0" builtinId="0"/>
    <cellStyle name="Обычный_201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tabSelected="1" view="pageBreakPreview" zoomScale="98" zoomScaleNormal="100" zoomScaleSheetLayoutView="98" workbookViewId="0">
      <selection activeCell="H16" sqref="H16"/>
    </sheetView>
  </sheetViews>
  <sheetFormatPr defaultRowHeight="15"/>
  <cols>
    <col min="1" max="1" width="4.42578125" style="1" bestFit="1" customWidth="1"/>
    <col min="2" max="2" width="19.42578125" style="1" bestFit="1" customWidth="1"/>
    <col min="3" max="3" width="14.85546875" style="1" bestFit="1" customWidth="1"/>
    <col min="4" max="4" width="15.140625" style="1" customWidth="1"/>
    <col min="5" max="6" width="14.85546875" style="1" bestFit="1" customWidth="1"/>
    <col min="7" max="7" width="14.7109375" style="1" bestFit="1" customWidth="1"/>
    <col min="8" max="8" width="14.85546875" style="1" bestFit="1" customWidth="1"/>
    <col min="9" max="9" width="9.140625" style="1"/>
    <col min="10" max="10" width="12.42578125" style="1" bestFit="1" customWidth="1"/>
    <col min="11" max="16384" width="9.140625" style="1"/>
  </cols>
  <sheetData>
    <row r="1" spans="1:8">
      <c r="A1" s="2"/>
      <c r="B1" s="4" t="s">
        <v>15</v>
      </c>
      <c r="C1" s="2"/>
      <c r="D1" s="2"/>
      <c r="E1" s="18"/>
      <c r="F1" s="18"/>
      <c r="G1" s="2"/>
      <c r="H1" s="16"/>
    </row>
    <row r="2" spans="1:8">
      <c r="A2" s="10" t="s">
        <v>19</v>
      </c>
      <c r="B2" s="10" t="s">
        <v>0</v>
      </c>
      <c r="E2" s="15"/>
      <c r="F2" s="15"/>
      <c r="H2" s="16"/>
    </row>
    <row r="3" spans="1:8" s="2" customFormat="1">
      <c r="A3" s="1"/>
      <c r="B3" s="13" t="s">
        <v>13</v>
      </c>
      <c r="C3" s="6">
        <v>0</v>
      </c>
      <c r="D3" s="1"/>
      <c r="E3" s="16"/>
      <c r="F3" s="16"/>
      <c r="G3" s="1"/>
      <c r="H3" s="17"/>
    </row>
    <row r="4" spans="1:8">
      <c r="B4" s="13" t="s">
        <v>5</v>
      </c>
      <c r="C4" s="6">
        <v>0</v>
      </c>
      <c r="E4" s="19"/>
      <c r="F4" s="16"/>
      <c r="H4" s="15"/>
    </row>
    <row r="5" spans="1:8" s="2" customFormat="1">
      <c r="A5" s="1"/>
      <c r="B5" s="10" t="s">
        <v>1</v>
      </c>
      <c r="C5" s="23">
        <v>896467</v>
      </c>
      <c r="D5" s="1"/>
      <c r="E5" s="20"/>
      <c r="F5" s="16"/>
      <c r="G5" s="1"/>
      <c r="H5" s="1"/>
    </row>
    <row r="6" spans="1:8">
      <c r="B6" s="13" t="s">
        <v>14</v>
      </c>
      <c r="C6" s="6">
        <v>0</v>
      </c>
      <c r="E6" s="20"/>
      <c r="F6" s="16"/>
    </row>
    <row r="7" spans="1:8">
      <c r="B7" s="13" t="s">
        <v>2</v>
      </c>
      <c r="C7" s="6">
        <v>0</v>
      </c>
      <c r="E7" s="16"/>
      <c r="F7" s="16"/>
    </row>
    <row r="8" spans="1:8">
      <c r="B8" s="13" t="s">
        <v>3</v>
      </c>
      <c r="C8" s="6">
        <v>0</v>
      </c>
      <c r="E8" s="20"/>
      <c r="F8" s="16"/>
    </row>
    <row r="9" spans="1:8">
      <c r="B9" s="13" t="s">
        <v>10</v>
      </c>
      <c r="C9" s="6">
        <v>0</v>
      </c>
      <c r="E9" s="21"/>
      <c r="F9" s="16"/>
    </row>
    <row r="10" spans="1:8">
      <c r="A10" s="10" t="s">
        <v>24</v>
      </c>
      <c r="B10" s="10" t="s">
        <v>4</v>
      </c>
      <c r="C10" s="6">
        <v>0</v>
      </c>
      <c r="E10" s="16"/>
      <c r="F10" s="16"/>
    </row>
    <row r="11" spans="1:8">
      <c r="A11" s="2"/>
      <c r="B11" s="4" t="s">
        <v>11</v>
      </c>
      <c r="C11" s="12">
        <f>SUM(C3:C10)</f>
        <v>896467</v>
      </c>
      <c r="D11" s="2"/>
      <c r="E11" s="17"/>
      <c r="F11" s="17"/>
      <c r="G11" s="2"/>
      <c r="H11" s="2"/>
    </row>
    <row r="13" spans="1:8">
      <c r="A13" s="2"/>
      <c r="B13" s="4" t="s">
        <v>7</v>
      </c>
      <c r="C13" s="2"/>
      <c r="D13" s="2"/>
      <c r="E13" s="4" t="s">
        <v>25</v>
      </c>
    </row>
    <row r="14" spans="1:8">
      <c r="B14" s="25" t="s">
        <v>17</v>
      </c>
      <c r="C14" s="22">
        <v>0</v>
      </c>
      <c r="E14" s="10" t="s">
        <v>26</v>
      </c>
      <c r="F14" s="9">
        <v>26896</v>
      </c>
    </row>
    <row r="15" spans="1:8" s="2" customFormat="1">
      <c r="A15" s="1"/>
      <c r="B15" s="25" t="s">
        <v>18</v>
      </c>
      <c r="C15" s="22">
        <v>0</v>
      </c>
      <c r="D15" s="1"/>
      <c r="E15" s="10" t="s">
        <v>27</v>
      </c>
      <c r="F15" s="9">
        <v>26896</v>
      </c>
    </row>
    <row r="16" spans="1:8">
      <c r="B16" s="25" t="s">
        <v>16</v>
      </c>
      <c r="C16" s="22">
        <v>0</v>
      </c>
      <c r="E16" s="10" t="s">
        <v>28</v>
      </c>
      <c r="F16" s="9">
        <v>26896</v>
      </c>
    </row>
    <row r="17" spans="1:6" s="2" customFormat="1">
      <c r="A17" s="1"/>
      <c r="B17" s="25" t="s">
        <v>8</v>
      </c>
      <c r="C17" s="24">
        <v>57024</v>
      </c>
      <c r="D17" s="1"/>
      <c r="E17" s="10" t="s">
        <v>29</v>
      </c>
      <c r="F17" s="14">
        <f>F24-F14-F15-F16</f>
        <v>-53793.99</v>
      </c>
    </row>
    <row r="18" spans="1:6" s="2" customFormat="1">
      <c r="A18" s="1"/>
      <c r="B18" s="13" t="s">
        <v>20</v>
      </c>
      <c r="C18" s="22">
        <v>0</v>
      </c>
      <c r="D18" s="1"/>
      <c r="E18" s="4" t="s">
        <v>11</v>
      </c>
      <c r="F18" s="8">
        <f>SUM(F14:F17)</f>
        <v>26894.010000000002</v>
      </c>
    </row>
    <row r="19" spans="1:6" s="2" customFormat="1">
      <c r="A19" s="1"/>
      <c r="B19" s="13" t="s">
        <v>21</v>
      </c>
      <c r="C19" s="22">
        <v>0</v>
      </c>
      <c r="D19" s="1"/>
      <c r="E19" s="1"/>
    </row>
    <row r="20" spans="1:6">
      <c r="B20" s="26" t="s">
        <v>9</v>
      </c>
      <c r="C20" s="22">
        <v>0</v>
      </c>
    </row>
    <row r="21" spans="1:6">
      <c r="A21" s="2"/>
      <c r="B21" s="11" t="s">
        <v>11</v>
      </c>
      <c r="C21" s="12">
        <f>SUM(C14:C20)</f>
        <v>57024</v>
      </c>
      <c r="D21" s="2"/>
      <c r="E21" s="2"/>
    </row>
    <row r="23" spans="1:6" s="2" customFormat="1">
      <c r="C23" s="4" t="s">
        <v>6</v>
      </c>
      <c r="D23" s="4" t="s">
        <v>7</v>
      </c>
      <c r="E23" s="5" t="s">
        <v>22</v>
      </c>
      <c r="F23" s="4" t="s">
        <v>23</v>
      </c>
    </row>
    <row r="24" spans="1:6">
      <c r="B24" s="4" t="s">
        <v>12</v>
      </c>
      <c r="C24" s="6">
        <f>C11</f>
        <v>896467</v>
      </c>
      <c r="D24" s="6">
        <f>C21</f>
        <v>57024</v>
      </c>
      <c r="E24" s="7">
        <f>C24/100*6/2</f>
        <v>26894.010000000002</v>
      </c>
      <c r="F24" s="8">
        <f>C24/100*6-E24</f>
        <v>26894.010000000002</v>
      </c>
    </row>
    <row r="25" spans="1:6" s="2" customFormat="1">
      <c r="C25" s="3"/>
      <c r="D25" s="3"/>
      <c r="E25" s="3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  <headerFooter>
    <oddHeader>&amp;CРасчет налога ЦИТ 1С 8.2</oddHeader>
    <oddFooter>&amp;C3кв 2013г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 4кв 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2014-01-10T17:00:45Z</dcterms:modified>
</cp:coreProperties>
</file>