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10" windowWidth="14810" windowHeight="8010" activeTab="1"/>
  </bookViews>
  <sheets>
    <sheet name="Проводки" sheetId="1" r:id="rId1"/>
    <sheet name="ПБУ 5 01" sheetId="2" r:id="rId2"/>
    <sheet name="Лист3" sheetId="3" r:id="rId3"/>
  </sheets>
  <calcPr calcId="145621"/>
</workbook>
</file>

<file path=xl/calcChain.xml><?xml version="1.0" encoding="utf-8"?>
<calcChain xmlns="http://schemas.openxmlformats.org/spreadsheetml/2006/main">
  <c r="C18" i="1" l="1"/>
  <c r="B18" i="1"/>
  <c r="H10" i="1"/>
  <c r="G8" i="1"/>
  <c r="G7" i="1"/>
  <c r="G5" i="1"/>
  <c r="G2" i="1"/>
  <c r="G3" i="1" s="1"/>
  <c r="C10" i="1"/>
  <c r="B8" i="1"/>
  <c r="B7" i="1"/>
  <c r="B5" i="1"/>
  <c r="B3" i="1"/>
  <c r="B2" i="1"/>
</calcChain>
</file>

<file path=xl/sharedStrings.xml><?xml version="1.0" encoding="utf-8"?>
<sst xmlns="http://schemas.openxmlformats.org/spreadsheetml/2006/main" count="84" uniqueCount="45">
  <si>
    <t>10</t>
  </si>
  <si>
    <t>60</t>
  </si>
  <si>
    <t>19</t>
  </si>
  <si>
    <t>формула</t>
  </si>
  <si>
    <t>51</t>
  </si>
  <si>
    <t>70</t>
  </si>
  <si>
    <t>69</t>
  </si>
  <si>
    <t>50</t>
  </si>
  <si>
    <t>Д 10</t>
  </si>
  <si>
    <t>с/с материалы</t>
  </si>
  <si>
    <t>6. Фактической себестоимостью материально-производственных запасов, приобретенных за плату, признается сумма фактических затрат организации на приобретение, за исключением налога на добавленную стоимость и иных возмещаемых налогов (кроме случаев, предусмотренных законодательством Российской Федерации).</t>
  </si>
  <si>
    <t>К фактическим затратам на приобретение материально-производственных запасов относятся:</t>
  </si>
  <si>
    <t>суммы, уплачиваемые в соответствии с договором поставщику (продавцу);</t>
  </si>
  <si>
    <t>суммы, уплачиваемые организациям за информационные и консультационные услуги, связанные с приобретением материально-производственных запасов;</t>
  </si>
  <si>
    <t>таможенные пошлины;</t>
  </si>
  <si>
    <t>невозмещаемые налоги, уплачиваемые в связи с приобретением единицы материально-производственных запасов;</t>
  </si>
  <si>
    <t>вознаграждения, уплачиваемые посреднической организации, через которую приобретены материально-производственные запасы;</t>
  </si>
  <si>
    <t>затраты по заготовке и доставке материально-производственных запасов до места их использования, включая расходы по страхованию. Данные затраты включают, в частности, затраты по заготовке и доставке материально-производственных запасов;</t>
  </si>
  <si>
    <t>затраты по содержанию заготовительно-складского подразделения организации, затраты за услуги транспорта по доставке материально-производственных запасов до места их использования, если они не включены в цену материально-производственных запасов, установленную договором; начисленные проценты по кредитам, предоставленным поставщиками (коммерческий кредит); начисленные до принятия к бухгалтерскому учету материально-производственных запасов проценты по заемным средствам, если они привлечены для приобретения этих запасов;</t>
  </si>
  <si>
    <t>затраты по доведению материально-производственных запасов до состояния, в котором они пригодны к использованию в запланированных целях. Данные затраты включают затраты организации по подработке, сортировке, фасовке и улучшению технических характеристик полученных запасов, не связанные с производством продукции, выполнением работ и оказанием услуг;</t>
  </si>
  <si>
    <t>иные затраты, непосредственно связанные с приобретением материально-производственных запасов.</t>
  </si>
  <si>
    <t>Не включаются в фактические затраты на приобретение материально-производственных запасов общехозяйственные и иные аналогичные расходы, кроме случаев, когда они непосредственно связаны с приобретением материально-производственных запасов.</t>
  </si>
  <si>
    <t>7. Фактическая себестоимость материально-производственных запасов при их изготовлении самой организацией определяется исходя из фактических затрат, связанных с производством данных запасов. Учет и формирование затрат на производство материально-производственных запасов осуществляется организацией в порядке, установленном для определения себестоимости соответствующих видов продукции.</t>
  </si>
  <si>
    <t>8. Фактическая себестоимость материально-производственных запасов, внесенных в счет вклада в уставный (складочный) капитал организации, определяется исходя из их денежной оценки, согласованной учредителями (участниками) организации, если иное не предусмотрено законодательством Российской Федерации.</t>
  </si>
  <si>
    <t>9. Фактическая себестоимость материально-производственных запасов, полученных организацией по договору дарения или безвозмездно, а также остающихся от выбытия основных средств и другого имущества, определяется исходя из их текущей рыночной стоимости на дату принятия к бухгалтерскому учету.</t>
  </si>
  <si>
    <t>Для целей настоящего Положения под текущей рыночной стоимостью понимается сумма денежных средств, которая может быть получена в результате продажи указанных активов.</t>
  </si>
  <si>
    <t>10. Фактической себестоимостью материально-производственных запасов, полученных по договорам, предусматривающим исполнение обязательств (оплату) неденежными средствами, признается стоимость активов, переданных или подлежащих передаче организацией. Стоимость активов, переданных или подлежащих передаче организацией, устанавливается исходя из цены, по которой в сравнимых обстоятельствах обычно организация определяет стоимость аналогичных активов.</t>
  </si>
  <si>
    <t>При невозможности установить стоимость активов, переданных или подлежащих передаче организацией, стоимость материально-производственных запасов, полученных организацией по договорам, предусматривающим исполнение обязательств (оплату) неденежными средствами, определяется исходя из цены, по которой в сравнимых обстоятельствах приобретаются аналогичные материально-производственные запасы.</t>
  </si>
  <si>
    <t>11. В фактическую себестоимость материально-производственных запасов, определяемую в соответствии спунктами 8, 9 и 10 настоящего Положения, включаются также фактические затраты организации на доставку материально-производственных запасов и приведение их в состояние, пригодное для использования, перечисленные в пункте 6 настоящего Положения.</t>
  </si>
  <si>
    <t>12. Фактическая себестоимость материально-производственных запасов, в которой они приняты к бухгалтерскому учету, не подлежит изменению, кроме случаев, установленных законодательством Российской Федерации.</t>
  </si>
  <si>
    <t>13. Организация, осуществляющая торговую деятельность, может затраты по заготовке и доставке товаров до центральных складов (баз), производимые до момента их передачи в продажу, включать в состав расходов на продажу.</t>
  </si>
  <si>
    <t>Товары, приобретенные организацией для продажи, оцениваются по стоимости их приобретения. Организации, осуществляющей розничную торговлю, разрешается производить оценку приобретенных товаров по продажной стоимости с отдельным учетом наценок (скидок).</t>
  </si>
  <si>
    <t>14. Материально-производственные запасы, не принадлежащие организации, но находящиеся в ее пользовании или распоряжении в соответствии с условиями договора, принимаются к учету в оценке, предусмотренной в договоре.</t>
  </si>
  <si>
    <t>15. Исключен.</t>
  </si>
  <si>
    <t>25</t>
  </si>
  <si>
    <t>Вариант №1</t>
  </si>
  <si>
    <t>Вариант №2</t>
  </si>
  <si>
    <t>№6</t>
  </si>
  <si>
    <t>не понятно 200= итого или без НДС, может быть 2 варианта</t>
  </si>
  <si>
    <t>без НДС</t>
  </si>
  <si>
    <t>НДС</t>
  </si>
  <si>
    <t>с НДС</t>
  </si>
  <si>
    <t>200= без НДС легче считается и скорее всего так в условии</t>
  </si>
  <si>
    <t>более учебный вариант</t>
  </si>
  <si>
    <t>более практический вариант</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</si>
</sst>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1"/>
      <color rgb="FFFF0000"/>
      <name val="Calibri"/>
      <family val="2"/>
      <scheme val="minor"/>
    </font>
    <font>
      <sz val="7"/>
      <color rgb="FF000000"/>
      <name val="Verdana"/>
      <family val="2"/>
      <charset val="204"/>
    </font>
    <font>
      <sz val="7"/>
      <color rgb="FFFF0000"/>
      <name val="Verdana"/>
      <family val="2"/>
      <charset val="204"/>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49" fontId="0" fillId="0" borderId="0" xfId="0" applyNumberFormat="1"/>
    <xf numFmtId="4" fontId="0" fillId="0" borderId="0" xfId="0" applyNumberFormat="1"/>
    <xf numFmtId="49" fontId="1" fillId="0" borderId="0" xfId="0" applyNumberFormat="1" applyFont="1"/>
    <xf numFmtId="0" fontId="2" fillId="0" borderId="0" xfId="0" applyFont="1" applyAlignment="1">
      <alignment horizontal="justify" vertical="center" wrapText="1"/>
    </xf>
    <xf numFmtId="0" fontId="3" fillId="0" borderId="0" xfId="0" applyFont="1" applyAlignment="1">
      <alignment horizontal="justify" vertical="center" wrapText="1"/>
    </xf>
    <xf numFmtId="4" fontId="1" fillId="0" borderId="0" xfId="0" applyNumberFormat="1" applyFont="1"/>
    <xf numFmtId="0" fontId="1" fillId="0" borderId="0" xfId="0" applyFont="1"/>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19"/>
  <sheetViews>
    <sheetView workbookViewId="0">
      <selection activeCell="D20" sqref="D20"/>
    </sheetView>
  </sheetViews>
  <sheetFormatPr defaultRowHeight="14.5" x14ac:dyDescent="0.35"/>
  <cols>
    <col min="2" max="2" width="8.7265625" style="2"/>
    <col min="3" max="3" width="8.7265625" style="1"/>
    <col min="4" max="4" width="13.54296875" style="1" bestFit="1" customWidth="1"/>
    <col min="9" max="9" width="13.54296875" bestFit="1" customWidth="1"/>
  </cols>
  <sheetData>
    <row r="1" spans="1:10" x14ac:dyDescent="0.35">
      <c r="A1">
        <v>1</v>
      </c>
      <c r="B1" s="2">
        <v>10000</v>
      </c>
      <c r="C1" s="1" t="s">
        <v>0</v>
      </c>
      <c r="D1" s="1" t="s">
        <v>1</v>
      </c>
      <c r="G1" s="2">
        <v>10000</v>
      </c>
      <c r="H1" s="1" t="s">
        <v>0</v>
      </c>
      <c r="I1" s="1" t="s">
        <v>1</v>
      </c>
    </row>
    <row r="2" spans="1:10" x14ac:dyDescent="0.35">
      <c r="A2">
        <v>2</v>
      </c>
      <c r="B2" s="2">
        <f>B1*18/100</f>
        <v>1800</v>
      </c>
      <c r="C2" s="1" t="s">
        <v>2</v>
      </c>
      <c r="D2" s="1" t="s">
        <v>1</v>
      </c>
      <c r="E2" t="s">
        <v>3</v>
      </c>
      <c r="G2" s="2">
        <f>G1*18/100</f>
        <v>1800</v>
      </c>
      <c r="H2" s="1" t="s">
        <v>2</v>
      </c>
      <c r="I2" s="1" t="s">
        <v>1</v>
      </c>
      <c r="J2" t="s">
        <v>3</v>
      </c>
    </row>
    <row r="3" spans="1:10" x14ac:dyDescent="0.35">
      <c r="A3">
        <v>3</v>
      </c>
      <c r="B3" s="2">
        <f>B1+B2</f>
        <v>11800</v>
      </c>
      <c r="C3" s="1" t="s">
        <v>1</v>
      </c>
      <c r="D3" s="1" t="s">
        <v>4</v>
      </c>
      <c r="E3" t="s">
        <v>3</v>
      </c>
      <c r="G3" s="2">
        <f>G1+G2</f>
        <v>11800</v>
      </c>
      <c r="H3" s="1" t="s">
        <v>1</v>
      </c>
      <c r="I3" s="1" t="s">
        <v>4</v>
      </c>
      <c r="J3" t="s">
        <v>3</v>
      </c>
    </row>
    <row r="4" spans="1:10" x14ac:dyDescent="0.35">
      <c r="A4">
        <v>4</v>
      </c>
      <c r="B4" s="2">
        <v>100</v>
      </c>
      <c r="C4" s="1" t="s">
        <v>0</v>
      </c>
      <c r="D4" s="1" t="s">
        <v>5</v>
      </c>
      <c r="E4" t="s">
        <v>3</v>
      </c>
      <c r="G4" s="2">
        <v>100</v>
      </c>
      <c r="H4" s="1" t="s">
        <v>34</v>
      </c>
      <c r="I4" s="1" t="s">
        <v>5</v>
      </c>
      <c r="J4" t="s">
        <v>3</v>
      </c>
    </row>
    <row r="5" spans="1:10" x14ac:dyDescent="0.35">
      <c r="A5">
        <v>5</v>
      </c>
      <c r="B5" s="2">
        <f>B4*30%</f>
        <v>30</v>
      </c>
      <c r="C5" s="1" t="s">
        <v>0</v>
      </c>
      <c r="D5" s="1" t="s">
        <v>6</v>
      </c>
      <c r="E5" t="s">
        <v>3</v>
      </c>
      <c r="G5" s="2">
        <f>G4*30%</f>
        <v>30</v>
      </c>
      <c r="H5" s="1" t="s">
        <v>34</v>
      </c>
      <c r="I5" s="1" t="s">
        <v>6</v>
      </c>
      <c r="J5" t="s">
        <v>3</v>
      </c>
    </row>
    <row r="6" spans="1:10" x14ac:dyDescent="0.35">
      <c r="A6">
        <v>6</v>
      </c>
      <c r="B6" s="2">
        <v>200</v>
      </c>
      <c r="C6" s="1" t="s">
        <v>0</v>
      </c>
      <c r="D6" s="1" t="s">
        <v>1</v>
      </c>
      <c r="G6" s="2">
        <v>200</v>
      </c>
      <c r="H6" s="1" t="s">
        <v>34</v>
      </c>
      <c r="I6" s="1" t="s">
        <v>1</v>
      </c>
    </row>
    <row r="7" spans="1:10" x14ac:dyDescent="0.35">
      <c r="A7">
        <v>6</v>
      </c>
      <c r="B7" s="2">
        <f>B6*18/100</f>
        <v>36</v>
      </c>
      <c r="C7" s="1" t="s">
        <v>2</v>
      </c>
      <c r="D7" s="1" t="s">
        <v>1</v>
      </c>
      <c r="E7" t="s">
        <v>3</v>
      </c>
      <c r="G7" s="2">
        <f>G6*18/100</f>
        <v>36</v>
      </c>
      <c r="H7" s="1" t="s">
        <v>2</v>
      </c>
      <c r="I7" s="1" t="s">
        <v>1</v>
      </c>
      <c r="J7" t="s">
        <v>3</v>
      </c>
    </row>
    <row r="8" spans="1:10" x14ac:dyDescent="0.35">
      <c r="A8">
        <v>7</v>
      </c>
      <c r="B8" s="2">
        <f>B6+B7</f>
        <v>236</v>
      </c>
      <c r="C8" s="1" t="s">
        <v>1</v>
      </c>
      <c r="D8" s="1" t="s">
        <v>7</v>
      </c>
      <c r="E8" t="s">
        <v>3</v>
      </c>
      <c r="G8" s="2">
        <f>G6+G7</f>
        <v>236</v>
      </c>
      <c r="H8" s="1" t="s">
        <v>1</v>
      </c>
      <c r="I8" s="1" t="s">
        <v>7</v>
      </c>
      <c r="J8" t="s">
        <v>3</v>
      </c>
    </row>
    <row r="9" spans="1:10" x14ac:dyDescent="0.35">
      <c r="G9" s="2"/>
      <c r="H9" s="1"/>
      <c r="I9" s="1"/>
    </row>
    <row r="10" spans="1:10" x14ac:dyDescent="0.35">
      <c r="B10" s="2" t="s">
        <v>8</v>
      </c>
      <c r="C10" s="2">
        <f>B1+B4+B5+B6</f>
        <v>10330</v>
      </c>
      <c r="D10" s="3" t="s">
        <v>9</v>
      </c>
      <c r="E10" t="s">
        <v>3</v>
      </c>
      <c r="G10" s="2" t="s">
        <v>8</v>
      </c>
      <c r="H10" s="2">
        <f>G1</f>
        <v>10000</v>
      </c>
      <c r="I10" s="3" t="s">
        <v>9</v>
      </c>
      <c r="J10" t="s">
        <v>3</v>
      </c>
    </row>
    <row r="11" spans="1:10" x14ac:dyDescent="0.35">
      <c r="B11" s="6" t="s">
        <v>35</v>
      </c>
      <c r="G11" s="7" t="s">
        <v>36</v>
      </c>
    </row>
    <row r="12" spans="1:10" x14ac:dyDescent="0.35">
      <c r="B12" s="6" t="s">
        <v>43</v>
      </c>
      <c r="G12" s="7" t="s">
        <v>44</v>
      </c>
    </row>
    <row r="14" spans="1:10" x14ac:dyDescent="0.35">
      <c r="B14" s="2" t="s">
        <v>37</v>
      </c>
      <c r="C14" s="1" t="s">
        <v>38</v>
      </c>
    </row>
    <row r="15" spans="1:10" x14ac:dyDescent="0.35">
      <c r="C15" s="1" t="s">
        <v>42</v>
      </c>
    </row>
    <row r="16" spans="1:10" x14ac:dyDescent="0.35">
      <c r="A16" t="s">
        <v>39</v>
      </c>
      <c r="B16" s="2">
        <v>200</v>
      </c>
      <c r="C16" s="2">
        <v>169.49</v>
      </c>
    </row>
    <row r="17" spans="1:4" x14ac:dyDescent="0.35">
      <c r="A17" t="s">
        <v>40</v>
      </c>
      <c r="B17" s="2">
        <v>36</v>
      </c>
      <c r="C17" s="2">
        <v>30.51</v>
      </c>
    </row>
    <row r="18" spans="1:4" x14ac:dyDescent="0.35">
      <c r="A18" t="s">
        <v>41</v>
      </c>
      <c r="B18" s="2">
        <f>SUM(B16:B17)</f>
        <v>236</v>
      </c>
      <c r="C18" s="2">
        <f>SUM(C16:C17)</f>
        <v>200</v>
      </c>
      <c r="D18" s="2"/>
    </row>
    <row r="19" spans="1:4" x14ac:dyDescent="0.35">
      <c r="D19" s="2"/>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24"/>
  <sheetViews>
    <sheetView tabSelected="1" zoomScale="110" zoomScaleNormal="110" workbookViewId="0">
      <selection activeCell="A9" sqref="A9"/>
    </sheetView>
  </sheetViews>
  <sheetFormatPr defaultRowHeight="14.5" x14ac:dyDescent="0.35"/>
  <cols>
    <col min="1" max="1" width="117.6328125" customWidth="1"/>
  </cols>
  <sheetData>
    <row r="1" spans="1:1" ht="18" x14ac:dyDescent="0.35">
      <c r="A1" s="4" t="s">
        <v>10</v>
      </c>
    </row>
    <row r="2" spans="1:1" x14ac:dyDescent="0.35">
      <c r="A2" s="4" t="s">
        <v>11</v>
      </c>
    </row>
    <row r="3" spans="1:1" x14ac:dyDescent="0.35">
      <c r="A3" s="5" t="s">
        <v>12</v>
      </c>
    </row>
    <row r="4" spans="1:1" x14ac:dyDescent="0.35">
      <c r="A4" s="4" t="s">
        <v>13</v>
      </c>
    </row>
    <row r="5" spans="1:1" x14ac:dyDescent="0.35">
      <c r="A5" s="4" t="s">
        <v>14</v>
      </c>
    </row>
    <row r="6" spans="1:1" x14ac:dyDescent="0.35">
      <c r="A6" s="4" t="s">
        <v>15</v>
      </c>
    </row>
    <row r="7" spans="1:1" x14ac:dyDescent="0.35">
      <c r="A7" s="4" t="s">
        <v>16</v>
      </c>
    </row>
    <row r="8" spans="1:1" ht="18" x14ac:dyDescent="0.35">
      <c r="A8" s="4" t="s">
        <v>17</v>
      </c>
    </row>
    <row r="9" spans="1:1" ht="36" x14ac:dyDescent="0.35">
      <c r="A9" s="5" t="s">
        <v>18</v>
      </c>
    </row>
    <row r="10" spans="1:1" ht="27" x14ac:dyDescent="0.35">
      <c r="A10" s="5" t="s">
        <v>19</v>
      </c>
    </row>
    <row r="11" spans="1:1" x14ac:dyDescent="0.35">
      <c r="A11" s="5" t="s">
        <v>20</v>
      </c>
    </row>
    <row r="12" spans="1:1" ht="18" x14ac:dyDescent="0.35">
      <c r="A12" s="4" t="s">
        <v>21</v>
      </c>
    </row>
    <row r="13" spans="1:1" ht="27" x14ac:dyDescent="0.35">
      <c r="A13" s="4" t="s">
        <v>22</v>
      </c>
    </row>
    <row r="14" spans="1:1" ht="18" x14ac:dyDescent="0.35">
      <c r="A14" s="4" t="s">
        <v>23</v>
      </c>
    </row>
    <row r="15" spans="1:1" ht="18" x14ac:dyDescent="0.35">
      <c r="A15" s="4" t="s">
        <v>24</v>
      </c>
    </row>
    <row r="16" spans="1:1" ht="18" x14ac:dyDescent="0.35">
      <c r="A16" s="4" t="s">
        <v>25</v>
      </c>
    </row>
    <row r="17" spans="1:1" ht="27" x14ac:dyDescent="0.35">
      <c r="A17" s="4" t="s">
        <v>26</v>
      </c>
    </row>
    <row r="18" spans="1:1" ht="27" x14ac:dyDescent="0.35">
      <c r="A18" s="4" t="s">
        <v>27</v>
      </c>
    </row>
    <row r="19" spans="1:1" ht="27" x14ac:dyDescent="0.35">
      <c r="A19" s="4" t="s">
        <v>28</v>
      </c>
    </row>
    <row r="20" spans="1:1" ht="18" x14ac:dyDescent="0.35">
      <c r="A20" s="4" t="s">
        <v>29</v>
      </c>
    </row>
    <row r="21" spans="1:1" ht="18" x14ac:dyDescent="0.35">
      <c r="A21" s="4" t="s">
        <v>30</v>
      </c>
    </row>
    <row r="22" spans="1:1" ht="18" x14ac:dyDescent="0.35">
      <c r="A22" s="4" t="s">
        <v>31</v>
      </c>
    </row>
    <row r="23" spans="1:1" ht="18" x14ac:dyDescent="0.35">
      <c r="A23" s="4" t="s">
        <v>32</v>
      </c>
    </row>
    <row r="24" spans="1:1" x14ac:dyDescent="0.35">
      <c r="A24" s="4" t="s">
        <v>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Проводки</vt:lpstr>
      <vt:lpstr>ПБУ 5 01</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2016-01-17T12:45:44Z</dcterms:modified>
</cp:coreProperties>
</file>