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X25" i="1" l="1"/>
  <c r="Y45" i="1"/>
  <c r="X45" i="1"/>
  <c r="W45" i="1"/>
  <c r="V45" i="1"/>
  <c r="U45" i="1"/>
  <c r="T45" i="1"/>
  <c r="Y33" i="1"/>
  <c r="X33" i="1"/>
  <c r="Y26" i="1"/>
  <c r="X15" i="1"/>
  <c r="Y27" i="1"/>
  <c r="X22" i="1"/>
  <c r="X21" i="1"/>
  <c r="X20" i="1"/>
  <c r="Y24" i="1"/>
  <c r="X30" i="1"/>
  <c r="Y29" i="1"/>
  <c r="X13" i="1"/>
</calcChain>
</file>

<file path=xl/sharedStrings.xml><?xml version="1.0" encoding="utf-8"?>
<sst xmlns="http://schemas.openxmlformats.org/spreadsheetml/2006/main" count="337" uniqueCount="252">
  <si>
    <t>№ п/п</t>
  </si>
  <si>
    <t>Содержание операций</t>
  </si>
  <si>
    <t>Тип ХО</t>
  </si>
  <si>
    <t>Сумма, тыс.руб.</t>
  </si>
  <si>
    <t>Корреспонди-рующие счета</t>
  </si>
  <si>
    <t>Д</t>
  </si>
  <si>
    <t>К</t>
  </si>
  <si>
    <t>1.</t>
  </si>
  <si>
    <t>Поступили денежные средства с расчетного счета в кассу предприятия</t>
  </si>
  <si>
    <t>2.</t>
  </si>
  <si>
    <t>Поступили денежные средства на расчетный счет от дебиторов в погашение задолженности</t>
  </si>
  <si>
    <t>3.</t>
  </si>
  <si>
    <t>Выдана из кассы заработная плата работникам предприятия</t>
  </si>
  <si>
    <t>4.</t>
  </si>
  <si>
    <t>Возращены наличные деньги из кассы предприятия на расчетный счет в банке</t>
  </si>
  <si>
    <t>5.</t>
  </si>
  <si>
    <t>Перечислены с расчетного счета в погашение задолженности банку по ссуде</t>
  </si>
  <si>
    <t>6.</t>
  </si>
  <si>
    <t>Отгружена покупателю со склада готовая продукция</t>
  </si>
  <si>
    <t>(62)90</t>
  </si>
  <si>
    <t>(90)43</t>
  </si>
  <si>
    <t>7.</t>
  </si>
  <si>
    <t>Начислена заработная плата рабочим за изготовление продукции</t>
  </si>
  <si>
    <t>8.</t>
  </si>
  <si>
    <t>Удержан из заработной платы работников НДФЛ (13%) (см. операцию №7)</t>
  </si>
  <si>
    <t>9.</t>
  </si>
  <si>
    <t>Отпущены со склада в производство материалы для изготовления продукции</t>
  </si>
  <si>
    <t>10.</t>
  </si>
  <si>
    <t>Выпущена из производства и поступила на склад готовая продукция</t>
  </si>
  <si>
    <t>11.</t>
  </si>
  <si>
    <t>Переданы безвозмездно станки предприятию</t>
  </si>
  <si>
    <t>12.</t>
  </si>
  <si>
    <t>Зачислена на расчетный счет краткосрочная ссуда банка</t>
  </si>
  <si>
    <t>13.</t>
  </si>
  <si>
    <t>Перечислены с расчетного счета в погашение задолженности поставщикам</t>
  </si>
  <si>
    <t>14.</t>
  </si>
  <si>
    <t>Перечислены с расчетного счета в погашение задолженности бюджету</t>
  </si>
  <si>
    <t>15.</t>
  </si>
  <si>
    <t>Поступили от поставщиков за кожсырье</t>
  </si>
  <si>
    <t>16.</t>
  </si>
  <si>
    <t>Отпущены со склада в производство масло машинное</t>
  </si>
  <si>
    <t>17.</t>
  </si>
  <si>
    <t>Выданы из кассы под отчет работнику предприятия на хозяйственные нужды</t>
  </si>
  <si>
    <t>18.</t>
  </si>
  <si>
    <t>Приобретены акции (долгосрочные финансовые вложения) других предприятий</t>
  </si>
  <si>
    <t>(76)58</t>
  </si>
  <si>
    <t>(51)76</t>
  </si>
  <si>
    <t>19.</t>
  </si>
  <si>
    <t>Предоставлен краткосрочный заем другому предприятию</t>
  </si>
  <si>
    <t>20.</t>
  </si>
  <si>
    <t>Погашена задолженность прочим кредиторам</t>
  </si>
  <si>
    <t>21.</t>
  </si>
  <si>
    <t>Израсходовано подотчетным лицом на нужды основного производства</t>
  </si>
  <si>
    <t>22.</t>
  </si>
  <si>
    <t>Зачислена на расчетный счет долгосрочная ссуда банка</t>
  </si>
  <si>
    <t>23.</t>
  </si>
  <si>
    <t>Перечислено с расчетного счета в погашение задолженности поставщикам</t>
  </si>
  <si>
    <t>24.</t>
  </si>
  <si>
    <t>Возращен в кассу остаток неиспользованных подотчетных сумм</t>
  </si>
  <si>
    <t>25.</t>
  </si>
  <si>
    <t>Погашена с расчетного счета задолженность банку по краткосрочной ссуде</t>
  </si>
  <si>
    <t>Дебет</t>
  </si>
  <si>
    <t>Кредит</t>
  </si>
  <si>
    <t>Сн 130 057</t>
  </si>
  <si>
    <t>ОД 0</t>
  </si>
  <si>
    <t>ОК 0</t>
  </si>
  <si>
    <t>Ск 130 057</t>
  </si>
  <si>
    <t>Сн 33 786</t>
  </si>
  <si>
    <t>9) 18 764</t>
  </si>
  <si>
    <t>16) 26</t>
  </si>
  <si>
    <t>ОК 18790</t>
  </si>
  <si>
    <t>Ск 14 996</t>
  </si>
  <si>
    <t>Сн 23 700</t>
  </si>
  <si>
    <t>3) 17 300</t>
  </si>
  <si>
    <t>7) 12 800</t>
  </si>
  <si>
    <t>8) 1 664</t>
  </si>
  <si>
    <t>ОД 18 964</t>
  </si>
  <si>
    <t>ОК 12 800</t>
  </si>
  <si>
    <t>Ск 17 536</t>
  </si>
  <si>
    <t>Сн 9 006</t>
  </si>
  <si>
    <t>Ск 9 006</t>
  </si>
  <si>
    <t>Сн 33058</t>
  </si>
  <si>
    <t>13) 8 529</t>
  </si>
  <si>
    <t>15) 8 760</t>
  </si>
  <si>
    <t>23) 8 760</t>
  </si>
  <si>
    <t>ОД 17 289</t>
  </si>
  <si>
    <t>ОК 8 760</t>
  </si>
  <si>
    <t>Ск 24 529</t>
  </si>
  <si>
    <t>Сн 28</t>
  </si>
  <si>
    <t>17) 22</t>
  </si>
  <si>
    <t>21) 20</t>
  </si>
  <si>
    <t>24) 2</t>
  </si>
  <si>
    <t>ОД 22</t>
  </si>
  <si>
    <t>ОК 22</t>
  </si>
  <si>
    <t>Ск 28</t>
  </si>
  <si>
    <t>43 «Готовая продукция»</t>
  </si>
  <si>
    <t xml:space="preserve">Дебет </t>
  </si>
  <si>
    <t>Сн 8 936</t>
  </si>
  <si>
    <t>10) 21 587</t>
  </si>
  <si>
    <t>6) 7 236</t>
  </si>
  <si>
    <t>ОД 21 587</t>
  </si>
  <si>
    <t>ОК 7 236</t>
  </si>
  <si>
    <t>Ск 23 287</t>
  </si>
  <si>
    <t xml:space="preserve">                  80 «Уставный капитал»</t>
  </si>
  <si>
    <t>Сн 98 000</t>
  </si>
  <si>
    <t>Ск 98 000</t>
  </si>
  <si>
    <t>50 «Касса»</t>
  </si>
  <si>
    <t>Сн 62</t>
  </si>
  <si>
    <t>1) 20 700</t>
  </si>
  <si>
    <t>4) 3 000</t>
  </si>
  <si>
    <t>ОД 20 702</t>
  </si>
  <si>
    <t>ОК 20 322</t>
  </si>
  <si>
    <t>Ск 442</t>
  </si>
  <si>
    <t xml:space="preserve">                  51 «Расчетные счета»</t>
  </si>
  <si>
    <t>Сн 28 200</t>
  </si>
  <si>
    <t>2) 48</t>
  </si>
  <si>
    <t>5) 3 200</t>
  </si>
  <si>
    <t>12) 32 000</t>
  </si>
  <si>
    <t>14) 4 200</t>
  </si>
  <si>
    <t>22) 90 000</t>
  </si>
  <si>
    <t>18) 5 000</t>
  </si>
  <si>
    <t>20) 45</t>
  </si>
  <si>
    <t>25) 8 200</t>
  </si>
  <si>
    <t>ОД 133 808</t>
  </si>
  <si>
    <t>ОК 58 634</t>
  </si>
  <si>
    <t>Ск 103 374</t>
  </si>
  <si>
    <t>82 «Резервный капитал»</t>
  </si>
  <si>
    <t>Сн 2 700</t>
  </si>
  <si>
    <t>Ск 2 700</t>
  </si>
  <si>
    <t>90 «Продажи»</t>
  </si>
  <si>
    <t>ОД 7 236</t>
  </si>
  <si>
    <t>68 «Расчеты по налогам и сборам»</t>
  </si>
  <si>
    <t>Сн 9 400</t>
  </si>
  <si>
    <t>ОД 4 200</t>
  </si>
  <si>
    <t>ОК 1 664</t>
  </si>
  <si>
    <t>Ск 6 864</t>
  </si>
  <si>
    <t>20 «Основное производство»</t>
  </si>
  <si>
    <t>ОД 31 610</t>
  </si>
  <si>
    <t>ОК 21587</t>
  </si>
  <si>
    <t>Ск 10 023</t>
  </si>
  <si>
    <t>66 «Расчеты по краткосрочным кредитам и займам»</t>
  </si>
  <si>
    <t xml:space="preserve">Дебит </t>
  </si>
  <si>
    <t>Сн 3 200</t>
  </si>
  <si>
    <t>ОД 11 400</t>
  </si>
  <si>
    <t>ОК 32 000</t>
  </si>
  <si>
    <t>Ск 23 800</t>
  </si>
  <si>
    <t>ОК 90 000</t>
  </si>
  <si>
    <t>Ск 90 000</t>
  </si>
  <si>
    <t>76 «Расчеты с разными дебиторами и кредиторами»</t>
  </si>
  <si>
    <t>Сн 88</t>
  </si>
  <si>
    <t>Сн 65</t>
  </si>
  <si>
    <t>19) 3 000</t>
  </si>
  <si>
    <t>ск – 2 915</t>
  </si>
  <si>
    <t>ск 3 068</t>
  </si>
  <si>
    <t>08 «Вложения во внеоборотные активы»</t>
  </si>
  <si>
    <t>11) 5 300</t>
  </si>
  <si>
    <t>ОД 5 300</t>
  </si>
  <si>
    <t>Ск 5 300</t>
  </si>
  <si>
    <t>62 «Расчеты с покупателями и заказчиками»</t>
  </si>
  <si>
    <t>Сн 62 000</t>
  </si>
  <si>
    <t>Ск 69 236</t>
  </si>
  <si>
    <t>98 «Доходы будущих периодов»</t>
  </si>
  <si>
    <t>ОК 5 300</t>
  </si>
  <si>
    <t>58 «Финансовые вложения»</t>
  </si>
  <si>
    <t>ОД 8 000</t>
  </si>
  <si>
    <t>Ск 8 000</t>
  </si>
  <si>
    <t>ОД 5045</t>
  </si>
  <si>
    <t>ОК 8000</t>
  </si>
  <si>
    <t>Оборотно-сальдовая ведомость</t>
  </si>
  <si>
    <t>за 2017 г</t>
  </si>
  <si>
    <t>Счет №</t>
  </si>
  <si>
    <t>Наименование</t>
  </si>
  <si>
    <t>С-до на нач.</t>
  </si>
  <si>
    <t>Обороты за период</t>
  </si>
  <si>
    <t>С-до на конец</t>
  </si>
  <si>
    <t>Дт</t>
  </si>
  <si>
    <t>Кт</t>
  </si>
  <si>
    <t>Сч 01</t>
  </si>
  <si>
    <t>Основные средства</t>
  </si>
  <si>
    <t>Сч 02</t>
  </si>
  <si>
    <t>Амортизация ОС</t>
  </si>
  <si>
    <t>Сч 04</t>
  </si>
  <si>
    <t>Нематериальные активы</t>
  </si>
  <si>
    <t>Сч 05</t>
  </si>
  <si>
    <t>Амортизация НМА</t>
  </si>
  <si>
    <t>Сч 08</t>
  </si>
  <si>
    <t>Вложения во внеоб.акт</t>
  </si>
  <si>
    <t>Сч 10</t>
  </si>
  <si>
    <t>Материалы</t>
  </si>
  <si>
    <t>Сч 19</t>
  </si>
  <si>
    <t>НДС по приобретенным МПЗ</t>
  </si>
  <si>
    <t>Сч 20</t>
  </si>
  <si>
    <t>Основное производство</t>
  </si>
  <si>
    <t>Сч 23</t>
  </si>
  <si>
    <t>Вспомогательное производство</t>
  </si>
  <si>
    <t>Сч 25</t>
  </si>
  <si>
    <t>Общепроизводственные расходы</t>
  </si>
  <si>
    <t>Сч 26</t>
  </si>
  <si>
    <t>Общехозяйственные расходы</t>
  </si>
  <si>
    <t>Сч 41</t>
  </si>
  <si>
    <t>Товары на складах</t>
  </si>
  <si>
    <t>Сч 43</t>
  </si>
  <si>
    <t>Готовая продукция</t>
  </si>
  <si>
    <t>Сч 50</t>
  </si>
  <si>
    <t>Касс</t>
  </si>
  <si>
    <t>Сч 51</t>
  </si>
  <si>
    <t>Расчетный счет</t>
  </si>
  <si>
    <t>Сч 58</t>
  </si>
  <si>
    <t>Финансовые вложения</t>
  </si>
  <si>
    <t>Сч 60</t>
  </si>
  <si>
    <t>Расчеты с поставщиками и подрядчиками</t>
  </si>
  <si>
    <t>Сч 62</t>
  </si>
  <si>
    <t>Расчеты с покупателями и заказчиками</t>
  </si>
  <si>
    <t>Сч 66</t>
  </si>
  <si>
    <t>Расчеты по кредитам и займам</t>
  </si>
  <si>
    <t>Сч 68</t>
  </si>
  <si>
    <t>Расчеты по налогам и сборам</t>
  </si>
  <si>
    <t>Сч 69</t>
  </si>
  <si>
    <t xml:space="preserve">Расчеты по социальному страхованию </t>
  </si>
  <si>
    <t>Сч 70</t>
  </si>
  <si>
    <t>Расчеты с персоналом по оплате труда</t>
  </si>
  <si>
    <t>Сч 71</t>
  </si>
  <si>
    <t>Расчеты с подотчетными лицами</t>
  </si>
  <si>
    <t>Сч 73</t>
  </si>
  <si>
    <t>Расчеты с персоналом по прочим опер</t>
  </si>
  <si>
    <t>Сч 75</t>
  </si>
  <si>
    <t>Расчеты с учредителями</t>
  </si>
  <si>
    <t>Сч 76</t>
  </si>
  <si>
    <t>Расчеты с разными дебиторами и кредит.</t>
  </si>
  <si>
    <t>Сч 80</t>
  </si>
  <si>
    <t>Уставной капитал</t>
  </si>
  <si>
    <t>Сч 82</t>
  </si>
  <si>
    <t>Резервный капитал</t>
  </si>
  <si>
    <t>Сч 83</t>
  </si>
  <si>
    <t>Добавочный капитал</t>
  </si>
  <si>
    <t>сч 84</t>
  </si>
  <si>
    <t>Нераспределенная прибыль (убыток)</t>
  </si>
  <si>
    <t>Сч 86</t>
  </si>
  <si>
    <t>Целевое финансирование</t>
  </si>
  <si>
    <t>Сч 90</t>
  </si>
  <si>
    <t>Продажи</t>
  </si>
  <si>
    <t>Сч 96</t>
  </si>
  <si>
    <t>Резервы предстоящих расходов</t>
  </si>
  <si>
    <t>Сч 97</t>
  </si>
  <si>
    <t>Расходы будующих периодов</t>
  </si>
  <si>
    <t>Сч 98</t>
  </si>
  <si>
    <t>Доходы будущих периодов</t>
  </si>
  <si>
    <t>Сч 99</t>
  </si>
  <si>
    <t>Прибыли и убытки (финансовый результ)</t>
  </si>
  <si>
    <t>Итого</t>
  </si>
  <si>
    <t>Сч 67</t>
  </si>
  <si>
    <t>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</si>
</sst>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3" fontId="0" fillId="0" borderId="1" xfId="0" applyNumberFormat="1" applyBorder="1"/>
    <xf numFmtId="0" fontId="0" fillId="0" borderId="1" xfId="0" applyBorder="1" applyAlignment="1">
      <alignment horizontal="right"/>
    </xf>
    <xf numFmtId="0" fontId="0" fillId="2" borderId="1" xfId="0" applyFill="1" applyBorder="1"/>
    <xf numFmtId="0" fontId="0" fillId="3" borderId="1" xfId="0" applyFill="1" applyBorder="1"/>
    <xf numFmtId="49" fontId="0" fillId="0" borderId="1" xfId="0" applyNumberFormat="1" applyBorder="1" applyAlignment="1">
      <alignment horizontal="right"/>
    </xf>
    <xf numFmtId="3" fontId="0" fillId="2" borderId="1" xfId="0" applyNumberForma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3"/>
  <sheetViews>
    <sheetView tabSelected="1" topLeftCell="M31" workbookViewId="0">
      <selection activeCell="S49" sqref="S49"/>
    </sheetView>
  </sheetViews>
  <sheetFormatPr defaultRowHeight="15" x14ac:dyDescent="0.25"/>
  <cols>
    <col min="1" max="1" width="7.28515625" customWidth="1"/>
    <col min="2" max="2" width="75.7109375" customWidth="1"/>
    <col min="4" max="4" width="12.140625" customWidth="1"/>
    <col min="6" max="6" width="17.7109375" customWidth="1"/>
    <col min="9" max="9" width="12.7109375" customWidth="1"/>
    <col min="10" max="10" width="12.42578125" customWidth="1"/>
    <col min="12" max="12" width="12.5703125" customWidth="1"/>
    <col min="13" max="13" width="13" customWidth="1"/>
    <col min="15" max="15" width="13.7109375" customWidth="1"/>
    <col min="16" max="16" width="15.7109375" customWidth="1"/>
    <col min="17" max="17" width="22.42578125" customWidth="1"/>
    <col min="19" max="19" width="39" customWidth="1"/>
  </cols>
  <sheetData>
    <row r="1" spans="1:25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25" x14ac:dyDescent="0.25">
      <c r="A2" s="1"/>
      <c r="B2" s="1"/>
      <c r="C2" s="1"/>
      <c r="D2" s="1"/>
      <c r="E2" s="1" t="s">
        <v>5</v>
      </c>
      <c r="F2" s="1" t="s">
        <v>6</v>
      </c>
      <c r="I2">
        <v>1</v>
      </c>
      <c r="L2">
        <v>10</v>
      </c>
      <c r="O2">
        <v>70</v>
      </c>
      <c r="R2" t="s">
        <v>168</v>
      </c>
    </row>
    <row r="3" spans="1:25" x14ac:dyDescent="0.25">
      <c r="A3" s="1" t="s">
        <v>7</v>
      </c>
      <c r="B3" s="1" t="s">
        <v>8</v>
      </c>
      <c r="C3" s="1">
        <v>1</v>
      </c>
      <c r="D3" s="2">
        <v>20700</v>
      </c>
      <c r="E3" s="1">
        <v>50</v>
      </c>
      <c r="F3" s="1">
        <v>51</v>
      </c>
      <c r="L3" s="1" t="s">
        <v>61</v>
      </c>
      <c r="M3" s="1" t="s">
        <v>62</v>
      </c>
      <c r="R3" t="s">
        <v>169</v>
      </c>
    </row>
    <row r="4" spans="1:25" x14ac:dyDescent="0.25">
      <c r="A4" s="1" t="s">
        <v>9</v>
      </c>
      <c r="B4" s="1" t="s">
        <v>10</v>
      </c>
      <c r="C4" s="1">
        <v>1</v>
      </c>
      <c r="D4" s="1">
        <v>48</v>
      </c>
      <c r="E4" s="1">
        <v>51</v>
      </c>
      <c r="F4" s="1">
        <v>76</v>
      </c>
      <c r="I4" s="1" t="s">
        <v>61</v>
      </c>
      <c r="J4" s="1" t="s">
        <v>62</v>
      </c>
      <c r="L4" s="4" t="s">
        <v>67</v>
      </c>
      <c r="M4" s="1"/>
      <c r="O4" s="1" t="s">
        <v>61</v>
      </c>
      <c r="P4" s="1" t="s">
        <v>62</v>
      </c>
    </row>
    <row r="5" spans="1:25" x14ac:dyDescent="0.25">
      <c r="A5" s="1" t="s">
        <v>11</v>
      </c>
      <c r="B5" s="1" t="s">
        <v>12</v>
      </c>
      <c r="C5" s="1">
        <v>4</v>
      </c>
      <c r="D5" s="2">
        <v>17300</v>
      </c>
      <c r="E5" s="1">
        <v>70</v>
      </c>
      <c r="F5" s="1">
        <v>50</v>
      </c>
      <c r="I5" s="4" t="s">
        <v>63</v>
      </c>
      <c r="J5" s="1"/>
      <c r="L5" s="1"/>
      <c r="M5" s="1" t="s">
        <v>68</v>
      </c>
      <c r="O5" s="1"/>
      <c r="P5" s="4" t="s">
        <v>72</v>
      </c>
    </row>
    <row r="6" spans="1:25" x14ac:dyDescent="0.25">
      <c r="A6" s="1" t="s">
        <v>13</v>
      </c>
      <c r="B6" s="1" t="s">
        <v>14</v>
      </c>
      <c r="C6" s="1">
        <v>1</v>
      </c>
      <c r="D6" s="2">
        <v>3000</v>
      </c>
      <c r="E6" s="1">
        <v>51</v>
      </c>
      <c r="F6" s="1">
        <v>50</v>
      </c>
      <c r="I6" s="1"/>
      <c r="J6" s="1"/>
      <c r="L6" s="1"/>
      <c r="M6" s="1" t="s">
        <v>69</v>
      </c>
      <c r="O6" s="1" t="s">
        <v>73</v>
      </c>
      <c r="P6" s="1" t="s">
        <v>74</v>
      </c>
      <c r="R6" s="1" t="s">
        <v>170</v>
      </c>
      <c r="S6" s="1" t="s">
        <v>171</v>
      </c>
      <c r="T6" s="1" t="s">
        <v>172</v>
      </c>
      <c r="U6" s="1"/>
      <c r="V6" s="1" t="s">
        <v>173</v>
      </c>
      <c r="W6" s="1"/>
      <c r="X6" s="1" t="s">
        <v>174</v>
      </c>
      <c r="Y6" s="1"/>
    </row>
    <row r="7" spans="1:25" x14ac:dyDescent="0.25">
      <c r="A7" s="1" t="s">
        <v>15</v>
      </c>
      <c r="B7" s="1" t="s">
        <v>16</v>
      </c>
      <c r="C7" s="1">
        <v>4</v>
      </c>
      <c r="D7" s="2">
        <v>3200</v>
      </c>
      <c r="E7" s="1">
        <v>66</v>
      </c>
      <c r="F7" s="1">
        <v>51</v>
      </c>
      <c r="I7" s="5" t="s">
        <v>64</v>
      </c>
      <c r="J7" s="5" t="s">
        <v>65</v>
      </c>
      <c r="L7" s="5" t="s">
        <v>64</v>
      </c>
      <c r="M7" s="5" t="s">
        <v>70</v>
      </c>
      <c r="O7" s="1" t="s">
        <v>75</v>
      </c>
      <c r="P7" s="1"/>
      <c r="R7" s="1"/>
      <c r="S7" s="1"/>
      <c r="T7" s="1" t="s">
        <v>175</v>
      </c>
      <c r="U7" s="1" t="s">
        <v>176</v>
      </c>
      <c r="V7" s="1" t="s">
        <v>175</v>
      </c>
      <c r="W7" s="1" t="s">
        <v>176</v>
      </c>
      <c r="X7" s="1" t="s">
        <v>175</v>
      </c>
      <c r="Y7" s="1" t="s">
        <v>176</v>
      </c>
    </row>
    <row r="8" spans="1:25" x14ac:dyDescent="0.25">
      <c r="A8" s="1" t="s">
        <v>17</v>
      </c>
      <c r="B8" s="1" t="s">
        <v>18</v>
      </c>
      <c r="C8" s="1">
        <v>4</v>
      </c>
      <c r="D8" s="2">
        <v>7236</v>
      </c>
      <c r="E8" s="3" t="s">
        <v>19</v>
      </c>
      <c r="F8" s="3" t="s">
        <v>20</v>
      </c>
      <c r="I8" s="4" t="s">
        <v>66</v>
      </c>
      <c r="J8" s="1"/>
      <c r="L8" s="4" t="s">
        <v>71</v>
      </c>
      <c r="M8" s="1"/>
      <c r="O8" s="5" t="s">
        <v>76</v>
      </c>
      <c r="P8" s="5" t="s">
        <v>77</v>
      </c>
      <c r="R8" s="1" t="s">
        <v>177</v>
      </c>
      <c r="S8" s="1" t="s">
        <v>178</v>
      </c>
      <c r="T8" s="2">
        <v>130057</v>
      </c>
      <c r="U8" s="1"/>
      <c r="V8" s="1"/>
      <c r="W8" s="1"/>
      <c r="X8" s="2">
        <v>130057</v>
      </c>
      <c r="Y8" s="2"/>
    </row>
    <row r="9" spans="1:25" x14ac:dyDescent="0.25">
      <c r="A9" s="1" t="s">
        <v>21</v>
      </c>
      <c r="B9" s="1" t="s">
        <v>22</v>
      </c>
      <c r="C9" s="1">
        <v>1</v>
      </c>
      <c r="D9" s="2">
        <v>12800</v>
      </c>
      <c r="E9" s="1">
        <v>20</v>
      </c>
      <c r="F9" s="1">
        <v>70</v>
      </c>
      <c r="O9" s="1"/>
      <c r="P9" s="4" t="s">
        <v>78</v>
      </c>
      <c r="R9" s="1" t="s">
        <v>179</v>
      </c>
      <c r="S9" s="1" t="s">
        <v>180</v>
      </c>
      <c r="T9" s="1"/>
      <c r="U9" s="1"/>
      <c r="V9" s="1"/>
      <c r="W9" s="1"/>
      <c r="X9" s="1"/>
      <c r="Y9" s="1"/>
    </row>
    <row r="10" spans="1:25" x14ac:dyDescent="0.25">
      <c r="A10" s="1" t="s">
        <v>23</v>
      </c>
      <c r="B10" s="1" t="s">
        <v>24</v>
      </c>
      <c r="C10" s="1">
        <v>2</v>
      </c>
      <c r="D10" s="1">
        <v>1664</v>
      </c>
      <c r="E10" s="1">
        <v>70</v>
      </c>
      <c r="F10" s="1">
        <v>68</v>
      </c>
      <c r="R10" s="1" t="s">
        <v>181</v>
      </c>
      <c r="S10" s="1" t="s">
        <v>182</v>
      </c>
      <c r="T10" s="1"/>
      <c r="U10" s="1"/>
      <c r="V10" s="1"/>
      <c r="W10" s="1"/>
      <c r="X10" s="1"/>
      <c r="Y10" s="1"/>
    </row>
    <row r="11" spans="1:25" x14ac:dyDescent="0.25">
      <c r="A11" s="1" t="s">
        <v>25</v>
      </c>
      <c r="B11" s="1" t="s">
        <v>26</v>
      </c>
      <c r="C11" s="1">
        <v>1</v>
      </c>
      <c r="D11" s="2">
        <v>18764</v>
      </c>
      <c r="E11" s="1">
        <v>20</v>
      </c>
      <c r="F11" s="1">
        <v>10</v>
      </c>
      <c r="I11">
        <v>69</v>
      </c>
      <c r="L11">
        <v>60</v>
      </c>
      <c r="O11">
        <v>71</v>
      </c>
      <c r="R11" s="1" t="s">
        <v>183</v>
      </c>
      <c r="S11" s="1" t="s">
        <v>184</v>
      </c>
      <c r="T11" s="1"/>
      <c r="U11" s="1"/>
      <c r="V11" s="1"/>
      <c r="W11" s="1"/>
      <c r="X11" s="1"/>
      <c r="Y11" s="1"/>
    </row>
    <row r="12" spans="1:25" x14ac:dyDescent="0.25">
      <c r="A12" s="1" t="s">
        <v>27</v>
      </c>
      <c r="B12" s="1" t="s">
        <v>28</v>
      </c>
      <c r="C12" s="1">
        <v>1</v>
      </c>
      <c r="D12" s="2">
        <v>21587</v>
      </c>
      <c r="E12" s="1">
        <v>43</v>
      </c>
      <c r="F12" s="1">
        <v>20</v>
      </c>
      <c r="R12" s="1" t="s">
        <v>185</v>
      </c>
      <c r="S12" s="1" t="s">
        <v>186</v>
      </c>
      <c r="T12" s="1"/>
      <c r="U12" s="1"/>
      <c r="V12" s="2">
        <v>5300</v>
      </c>
      <c r="W12" s="1"/>
      <c r="X12" s="2">
        <v>5300</v>
      </c>
      <c r="Y12" s="1"/>
    </row>
    <row r="13" spans="1:25" x14ac:dyDescent="0.25">
      <c r="A13" s="1" t="s">
        <v>29</v>
      </c>
      <c r="B13" s="1" t="s">
        <v>30</v>
      </c>
      <c r="C13" s="1">
        <v>3</v>
      </c>
      <c r="D13" s="2">
        <v>5300</v>
      </c>
      <c r="E13" s="6" t="s">
        <v>251</v>
      </c>
      <c r="F13" s="1">
        <v>98</v>
      </c>
      <c r="I13" s="1" t="s">
        <v>61</v>
      </c>
      <c r="J13" s="1" t="s">
        <v>62</v>
      </c>
      <c r="L13" s="1" t="s">
        <v>61</v>
      </c>
      <c r="M13" s="1" t="s">
        <v>62</v>
      </c>
      <c r="O13" s="1" t="s">
        <v>61</v>
      </c>
      <c r="P13" s="1" t="s">
        <v>62</v>
      </c>
      <c r="R13" s="1" t="s">
        <v>187</v>
      </c>
      <c r="S13" s="1" t="s">
        <v>188</v>
      </c>
      <c r="T13" s="2">
        <v>33786</v>
      </c>
      <c r="U13" s="1"/>
      <c r="V13" s="1"/>
      <c r="W13" s="1">
        <v>18790</v>
      </c>
      <c r="X13" s="2">
        <f>T13+V13-W13</f>
        <v>14996</v>
      </c>
      <c r="Y13" s="1"/>
    </row>
    <row r="14" spans="1:25" x14ac:dyDescent="0.25">
      <c r="A14" s="1" t="s">
        <v>31</v>
      </c>
      <c r="B14" s="1" t="s">
        <v>32</v>
      </c>
      <c r="C14" s="1">
        <v>1</v>
      </c>
      <c r="D14" s="2">
        <v>32000</v>
      </c>
      <c r="E14" s="1">
        <v>51</v>
      </c>
      <c r="F14" s="1">
        <v>66</v>
      </c>
      <c r="I14" s="1"/>
      <c r="J14" s="4" t="s">
        <v>79</v>
      </c>
      <c r="L14" s="1"/>
      <c r="M14" s="4" t="s">
        <v>81</v>
      </c>
      <c r="O14" s="4" t="s">
        <v>88</v>
      </c>
      <c r="P14" s="1"/>
      <c r="R14" s="1" t="s">
        <v>189</v>
      </c>
      <c r="S14" s="1" t="s">
        <v>190</v>
      </c>
      <c r="T14" s="1"/>
      <c r="U14" s="1"/>
      <c r="V14" s="1"/>
      <c r="W14" s="1"/>
      <c r="X14" s="1"/>
      <c r="Y14" s="1"/>
    </row>
    <row r="15" spans="1:25" x14ac:dyDescent="0.25">
      <c r="A15" s="1" t="s">
        <v>33</v>
      </c>
      <c r="B15" s="1" t="s">
        <v>34</v>
      </c>
      <c r="C15" s="1">
        <v>4</v>
      </c>
      <c r="D15" s="2">
        <v>8529</v>
      </c>
      <c r="E15" s="1">
        <v>60</v>
      </c>
      <c r="F15" s="1">
        <v>51</v>
      </c>
      <c r="I15" s="5" t="s">
        <v>64</v>
      </c>
      <c r="J15" s="5" t="s">
        <v>65</v>
      </c>
      <c r="L15" s="1" t="s">
        <v>82</v>
      </c>
      <c r="M15" s="1" t="s">
        <v>83</v>
      </c>
      <c r="O15" s="1" t="s">
        <v>89</v>
      </c>
      <c r="P15" s="1" t="s">
        <v>90</v>
      </c>
      <c r="R15" s="1" t="s">
        <v>191</v>
      </c>
      <c r="S15" s="1" t="s">
        <v>192</v>
      </c>
      <c r="T15" s="1"/>
      <c r="U15" s="1"/>
      <c r="V15" s="2">
        <v>31610</v>
      </c>
      <c r="W15" s="1">
        <v>21587</v>
      </c>
      <c r="X15" s="2">
        <f>V15-W15</f>
        <v>10023</v>
      </c>
      <c r="Y15" s="1"/>
    </row>
    <row r="16" spans="1:25" x14ac:dyDescent="0.25">
      <c r="A16" s="1" t="s">
        <v>35</v>
      </c>
      <c r="B16" s="1" t="s">
        <v>36</v>
      </c>
      <c r="C16" s="1">
        <v>4</v>
      </c>
      <c r="D16" s="2">
        <v>4200</v>
      </c>
      <c r="E16" s="1">
        <v>68</v>
      </c>
      <c r="F16" s="1">
        <v>51</v>
      </c>
      <c r="I16" s="1"/>
      <c r="J16" s="4" t="s">
        <v>80</v>
      </c>
      <c r="L16" s="1" t="s">
        <v>84</v>
      </c>
      <c r="M16" s="1"/>
      <c r="O16" s="1"/>
      <c r="P16" s="1" t="s">
        <v>91</v>
      </c>
      <c r="R16" s="1" t="s">
        <v>193</v>
      </c>
      <c r="S16" s="1" t="s">
        <v>194</v>
      </c>
      <c r="T16" s="1"/>
      <c r="U16" s="1"/>
      <c r="V16" s="1"/>
      <c r="W16" s="1"/>
      <c r="X16" s="1"/>
      <c r="Y16" s="1"/>
    </row>
    <row r="17" spans="1:25" x14ac:dyDescent="0.25">
      <c r="A17" s="1" t="s">
        <v>37</v>
      </c>
      <c r="B17" s="1" t="s">
        <v>38</v>
      </c>
      <c r="C17" s="1">
        <v>3</v>
      </c>
      <c r="D17" s="2">
        <v>8760</v>
      </c>
      <c r="E17" s="1">
        <v>51</v>
      </c>
      <c r="F17" s="1">
        <v>60</v>
      </c>
      <c r="L17" s="5" t="s">
        <v>85</v>
      </c>
      <c r="M17" s="5" t="s">
        <v>86</v>
      </c>
      <c r="O17" s="5" t="s">
        <v>92</v>
      </c>
      <c r="P17" s="5" t="s">
        <v>93</v>
      </c>
      <c r="R17" s="1" t="s">
        <v>195</v>
      </c>
      <c r="S17" s="1" t="s">
        <v>196</v>
      </c>
      <c r="T17" s="1"/>
      <c r="U17" s="1"/>
      <c r="V17" s="1"/>
      <c r="W17" s="1"/>
      <c r="X17" s="1"/>
      <c r="Y17" s="1"/>
    </row>
    <row r="18" spans="1:25" x14ac:dyDescent="0.25">
      <c r="A18" s="1" t="s">
        <v>39</v>
      </c>
      <c r="B18" s="1" t="s">
        <v>40</v>
      </c>
      <c r="C18" s="1">
        <v>1</v>
      </c>
      <c r="D18" s="1">
        <v>26</v>
      </c>
      <c r="E18" s="1">
        <v>20</v>
      </c>
      <c r="F18" s="1">
        <v>10</v>
      </c>
      <c r="L18" s="1"/>
      <c r="M18" s="4" t="s">
        <v>87</v>
      </c>
      <c r="O18" s="4" t="s">
        <v>94</v>
      </c>
      <c r="P18" s="1"/>
      <c r="R18" s="1" t="s">
        <v>197</v>
      </c>
      <c r="S18" s="1" t="s">
        <v>198</v>
      </c>
      <c r="T18" s="1"/>
      <c r="U18" s="1"/>
      <c r="V18" s="1"/>
      <c r="W18" s="1"/>
      <c r="X18" s="1"/>
      <c r="Y18" s="1"/>
    </row>
    <row r="19" spans="1:25" x14ac:dyDescent="0.25">
      <c r="A19" s="1" t="s">
        <v>41</v>
      </c>
      <c r="B19" s="1" t="s">
        <v>42</v>
      </c>
      <c r="C19" s="1">
        <v>1</v>
      </c>
      <c r="D19" s="1">
        <v>22</v>
      </c>
      <c r="E19" s="1">
        <v>71</v>
      </c>
      <c r="F19" s="1">
        <v>50</v>
      </c>
      <c r="R19" s="1" t="s">
        <v>199</v>
      </c>
      <c r="S19" s="1" t="s">
        <v>200</v>
      </c>
      <c r="T19" s="1"/>
      <c r="U19" s="1"/>
      <c r="V19" s="1"/>
      <c r="W19" s="1"/>
      <c r="X19" s="1"/>
      <c r="Y19" s="1"/>
    </row>
    <row r="20" spans="1:25" x14ac:dyDescent="0.25">
      <c r="A20" s="1" t="s">
        <v>43</v>
      </c>
      <c r="B20" s="1" t="s">
        <v>44</v>
      </c>
      <c r="C20" s="1">
        <v>3</v>
      </c>
      <c r="D20" s="2">
        <v>5000</v>
      </c>
      <c r="E20" s="3" t="s">
        <v>45</v>
      </c>
      <c r="F20" s="3" t="s">
        <v>46</v>
      </c>
      <c r="I20" t="s">
        <v>95</v>
      </c>
      <c r="L20" t="s">
        <v>103</v>
      </c>
      <c r="O20" t="s">
        <v>106</v>
      </c>
      <c r="R20" s="1" t="s">
        <v>201</v>
      </c>
      <c r="S20" s="1" t="s">
        <v>202</v>
      </c>
      <c r="T20" s="2">
        <v>8936</v>
      </c>
      <c r="U20" s="1"/>
      <c r="V20" s="2">
        <v>21587</v>
      </c>
      <c r="W20" s="2">
        <v>7236</v>
      </c>
      <c r="X20" s="2">
        <f>T20+V20-W20</f>
        <v>23287</v>
      </c>
      <c r="Y20" s="1"/>
    </row>
    <row r="21" spans="1:25" x14ac:dyDescent="0.25">
      <c r="A21" s="1" t="s">
        <v>47</v>
      </c>
      <c r="B21" s="1" t="s">
        <v>48</v>
      </c>
      <c r="C21" s="1">
        <v>4</v>
      </c>
      <c r="D21" s="2">
        <v>3000</v>
      </c>
      <c r="E21" s="1">
        <v>58</v>
      </c>
      <c r="F21" s="1">
        <v>76</v>
      </c>
      <c r="R21" s="1" t="s">
        <v>203</v>
      </c>
      <c r="S21" s="1" t="s">
        <v>204</v>
      </c>
      <c r="T21" s="1">
        <v>62</v>
      </c>
      <c r="U21" s="1"/>
      <c r="V21" s="2">
        <v>20702</v>
      </c>
      <c r="W21" s="2">
        <v>20322</v>
      </c>
      <c r="X21" s="2">
        <f>T21+V21-W21</f>
        <v>442</v>
      </c>
      <c r="Y21" s="1"/>
    </row>
    <row r="22" spans="1:25" x14ac:dyDescent="0.25">
      <c r="A22" s="1" t="s">
        <v>49</v>
      </c>
      <c r="B22" s="1" t="s">
        <v>50</v>
      </c>
      <c r="C22" s="1">
        <v>3</v>
      </c>
      <c r="D22" s="1">
        <v>45</v>
      </c>
      <c r="E22" s="1">
        <v>76</v>
      </c>
      <c r="F22" s="1">
        <v>51</v>
      </c>
      <c r="I22" s="1" t="s">
        <v>96</v>
      </c>
      <c r="J22" s="1" t="s">
        <v>62</v>
      </c>
      <c r="L22" s="1" t="s">
        <v>61</v>
      </c>
      <c r="M22" s="1" t="s">
        <v>62</v>
      </c>
      <c r="O22" s="1" t="s">
        <v>61</v>
      </c>
      <c r="P22" s="1" t="s">
        <v>62</v>
      </c>
      <c r="R22" s="1" t="s">
        <v>205</v>
      </c>
      <c r="S22" s="1" t="s">
        <v>206</v>
      </c>
      <c r="T22" s="2">
        <v>28200</v>
      </c>
      <c r="U22" s="1"/>
      <c r="V22" s="2">
        <v>133808</v>
      </c>
      <c r="W22" s="2">
        <v>58634</v>
      </c>
      <c r="X22" s="2">
        <f>T22+V22-W22</f>
        <v>103374</v>
      </c>
      <c r="Y22" s="1"/>
    </row>
    <row r="23" spans="1:25" x14ac:dyDescent="0.25">
      <c r="A23" s="1" t="s">
        <v>51</v>
      </c>
      <c r="B23" s="1" t="s">
        <v>52</v>
      </c>
      <c r="C23" s="1">
        <v>1</v>
      </c>
      <c r="D23" s="1">
        <v>20</v>
      </c>
      <c r="E23" s="1">
        <v>20</v>
      </c>
      <c r="F23" s="1">
        <v>71</v>
      </c>
      <c r="I23" s="4" t="s">
        <v>97</v>
      </c>
      <c r="J23" s="1"/>
      <c r="L23" s="1"/>
      <c r="M23" s="4" t="s">
        <v>104</v>
      </c>
      <c r="O23" s="4" t="s">
        <v>107</v>
      </c>
      <c r="P23" s="1"/>
      <c r="R23" s="1" t="s">
        <v>207</v>
      </c>
      <c r="S23" s="1" t="s">
        <v>208</v>
      </c>
      <c r="T23" s="1"/>
      <c r="U23" s="1"/>
      <c r="V23" s="2">
        <v>8000</v>
      </c>
      <c r="W23" s="1"/>
      <c r="X23" s="2">
        <v>8000</v>
      </c>
      <c r="Y23" s="1"/>
    </row>
    <row r="24" spans="1:25" x14ac:dyDescent="0.25">
      <c r="A24" s="1" t="s">
        <v>53</v>
      </c>
      <c r="B24" s="1" t="s">
        <v>54</v>
      </c>
      <c r="C24" s="1">
        <v>3</v>
      </c>
      <c r="D24" s="2">
        <v>90000</v>
      </c>
      <c r="E24" s="1">
        <v>51</v>
      </c>
      <c r="F24" s="1">
        <v>67</v>
      </c>
      <c r="I24" s="1" t="s">
        <v>98</v>
      </c>
      <c r="J24" s="1" t="s">
        <v>99</v>
      </c>
      <c r="L24" s="5" t="s">
        <v>64</v>
      </c>
      <c r="M24" s="5" t="s">
        <v>65</v>
      </c>
      <c r="O24" s="1" t="s">
        <v>108</v>
      </c>
      <c r="P24" s="1" t="s">
        <v>73</v>
      </c>
      <c r="R24" s="1" t="s">
        <v>209</v>
      </c>
      <c r="S24" s="1" t="s">
        <v>210</v>
      </c>
      <c r="T24" s="1"/>
      <c r="U24" s="1">
        <v>33058</v>
      </c>
      <c r="V24" s="2">
        <v>17289</v>
      </c>
      <c r="W24" s="2">
        <v>8760</v>
      </c>
      <c r="X24" s="1"/>
      <c r="Y24" s="2">
        <f>U24+W24-V24</f>
        <v>24529</v>
      </c>
    </row>
    <row r="25" spans="1:25" x14ac:dyDescent="0.25">
      <c r="A25" s="1" t="s">
        <v>55</v>
      </c>
      <c r="B25" s="1" t="s">
        <v>56</v>
      </c>
      <c r="C25" s="1">
        <v>4</v>
      </c>
      <c r="D25" s="2">
        <v>8760</v>
      </c>
      <c r="E25" s="1">
        <v>60</v>
      </c>
      <c r="F25" s="1">
        <v>51</v>
      </c>
      <c r="I25" s="5" t="s">
        <v>100</v>
      </c>
      <c r="J25" s="5" t="s">
        <v>101</v>
      </c>
      <c r="L25" s="1"/>
      <c r="M25" s="4" t="s">
        <v>105</v>
      </c>
      <c r="O25" s="1" t="s">
        <v>91</v>
      </c>
      <c r="P25" s="1" t="s">
        <v>109</v>
      </c>
      <c r="R25" s="1" t="s">
        <v>211</v>
      </c>
      <c r="S25" s="1" t="s">
        <v>212</v>
      </c>
      <c r="T25" s="1">
        <v>62000</v>
      </c>
      <c r="U25" s="2"/>
      <c r="V25" s="2">
        <v>7236</v>
      </c>
      <c r="W25" s="1"/>
      <c r="X25" s="2">
        <f>T25+V25-W25</f>
        <v>69236</v>
      </c>
      <c r="Y25" s="1"/>
    </row>
    <row r="26" spans="1:25" x14ac:dyDescent="0.25">
      <c r="A26" s="1" t="s">
        <v>57</v>
      </c>
      <c r="B26" s="1" t="s">
        <v>58</v>
      </c>
      <c r="C26" s="1">
        <v>1</v>
      </c>
      <c r="D26" s="1">
        <v>2</v>
      </c>
      <c r="E26" s="1">
        <v>50</v>
      </c>
      <c r="F26" s="1">
        <v>71</v>
      </c>
      <c r="I26" s="4" t="s">
        <v>102</v>
      </c>
      <c r="J26" s="1"/>
      <c r="O26" s="1"/>
      <c r="P26" s="1" t="s">
        <v>89</v>
      </c>
      <c r="R26" s="1" t="s">
        <v>213</v>
      </c>
      <c r="S26" s="1" t="s">
        <v>214</v>
      </c>
      <c r="T26" s="1"/>
      <c r="U26" s="2">
        <v>3200</v>
      </c>
      <c r="V26" s="2">
        <v>11400</v>
      </c>
      <c r="W26" s="2">
        <v>32000</v>
      </c>
      <c r="X26" s="1"/>
      <c r="Y26" s="2">
        <f>U26+W26-V26</f>
        <v>23800</v>
      </c>
    </row>
    <row r="27" spans="1:25" x14ac:dyDescent="0.25">
      <c r="A27" s="1" t="s">
        <v>59</v>
      </c>
      <c r="B27" s="1" t="s">
        <v>60</v>
      </c>
      <c r="C27" s="1">
        <v>4</v>
      </c>
      <c r="D27" s="2">
        <v>8200</v>
      </c>
      <c r="E27" s="1">
        <v>66</v>
      </c>
      <c r="F27" s="1">
        <v>51</v>
      </c>
      <c r="O27" s="5" t="s">
        <v>110</v>
      </c>
      <c r="P27" s="5" t="s">
        <v>111</v>
      </c>
      <c r="R27" s="1" t="s">
        <v>215</v>
      </c>
      <c r="S27" s="1" t="s">
        <v>216</v>
      </c>
      <c r="T27" s="1"/>
      <c r="U27" s="2">
        <v>9400</v>
      </c>
      <c r="V27" s="2">
        <v>4200</v>
      </c>
      <c r="W27" s="2">
        <v>1664</v>
      </c>
      <c r="X27" s="1"/>
      <c r="Y27" s="2">
        <f>U27+W27-V27</f>
        <v>6864</v>
      </c>
    </row>
    <row r="28" spans="1:25" x14ac:dyDescent="0.25">
      <c r="O28" s="4" t="s">
        <v>112</v>
      </c>
      <c r="P28" s="1"/>
      <c r="R28" s="1" t="s">
        <v>217</v>
      </c>
      <c r="S28" s="1" t="s">
        <v>218</v>
      </c>
      <c r="T28" s="1"/>
      <c r="U28" s="2">
        <v>9006</v>
      </c>
      <c r="V28" s="1"/>
      <c r="W28" s="1"/>
      <c r="X28" s="1"/>
      <c r="Y28" s="2">
        <v>9006</v>
      </c>
    </row>
    <row r="29" spans="1:25" x14ac:dyDescent="0.25">
      <c r="I29" t="s">
        <v>113</v>
      </c>
      <c r="R29" s="1" t="s">
        <v>219</v>
      </c>
      <c r="S29" s="1" t="s">
        <v>220</v>
      </c>
      <c r="T29" s="1"/>
      <c r="U29" s="2">
        <v>23700</v>
      </c>
      <c r="V29" s="2">
        <v>18964</v>
      </c>
      <c r="W29" s="2">
        <v>12800</v>
      </c>
      <c r="X29" s="1"/>
      <c r="Y29" s="2">
        <f>U29+W29-V29</f>
        <v>17536</v>
      </c>
    </row>
    <row r="30" spans="1:25" x14ac:dyDescent="0.25">
      <c r="I30" s="1" t="s">
        <v>61</v>
      </c>
      <c r="J30" s="1" t="s">
        <v>62</v>
      </c>
      <c r="L30" t="s">
        <v>126</v>
      </c>
      <c r="O30" t="s">
        <v>129</v>
      </c>
      <c r="R30" s="1" t="s">
        <v>221</v>
      </c>
      <c r="S30" s="1" t="s">
        <v>222</v>
      </c>
      <c r="T30" s="1">
        <v>28</v>
      </c>
      <c r="U30" s="2"/>
      <c r="V30" s="1">
        <v>22</v>
      </c>
      <c r="W30" s="1">
        <v>22</v>
      </c>
      <c r="X30" s="1">
        <f>T30+V30-W30</f>
        <v>28</v>
      </c>
      <c r="Y30" s="1"/>
    </row>
    <row r="31" spans="1:25" x14ac:dyDescent="0.25">
      <c r="I31" s="4" t="s">
        <v>114</v>
      </c>
      <c r="J31" s="1"/>
      <c r="L31" s="1" t="s">
        <v>61</v>
      </c>
      <c r="M31" s="1" t="s">
        <v>62</v>
      </c>
      <c r="O31" s="1" t="s">
        <v>61</v>
      </c>
      <c r="P31" s="1" t="s">
        <v>62</v>
      </c>
      <c r="R31" s="1" t="s">
        <v>223</v>
      </c>
      <c r="S31" s="1" t="s">
        <v>224</v>
      </c>
      <c r="T31" s="1"/>
      <c r="U31" s="1"/>
      <c r="V31" s="1"/>
      <c r="W31" s="1"/>
      <c r="X31" s="1"/>
      <c r="Y31" s="1"/>
    </row>
    <row r="32" spans="1:25" x14ac:dyDescent="0.25">
      <c r="I32" s="1" t="s">
        <v>115</v>
      </c>
      <c r="J32" s="1" t="s">
        <v>108</v>
      </c>
      <c r="L32" s="1"/>
      <c r="M32" s="4" t="s">
        <v>127</v>
      </c>
      <c r="O32" s="1" t="s">
        <v>99</v>
      </c>
      <c r="P32" s="1" t="s">
        <v>99</v>
      </c>
      <c r="R32" s="1" t="s">
        <v>225</v>
      </c>
      <c r="S32" s="1" t="s">
        <v>226</v>
      </c>
      <c r="T32" s="1"/>
      <c r="U32" s="1"/>
      <c r="V32" s="1"/>
      <c r="W32" s="1"/>
      <c r="X32" s="1"/>
      <c r="Y32" s="1"/>
    </row>
    <row r="33" spans="9:25" x14ac:dyDescent="0.25">
      <c r="I33" s="1" t="s">
        <v>109</v>
      </c>
      <c r="J33" s="1" t="s">
        <v>116</v>
      </c>
      <c r="L33" s="5" t="s">
        <v>64</v>
      </c>
      <c r="M33" s="5" t="s">
        <v>65</v>
      </c>
      <c r="O33" s="5" t="s">
        <v>130</v>
      </c>
      <c r="P33" s="5" t="s">
        <v>101</v>
      </c>
      <c r="R33" s="1" t="s">
        <v>227</v>
      </c>
      <c r="S33" s="1" t="s">
        <v>228</v>
      </c>
      <c r="T33" s="1">
        <v>88</v>
      </c>
      <c r="U33" s="1">
        <v>65</v>
      </c>
      <c r="V33" s="1">
        <v>5045</v>
      </c>
      <c r="W33" s="1">
        <v>8000</v>
      </c>
      <c r="X33" s="1">
        <f>T33+V33-W33</f>
        <v>-2867</v>
      </c>
      <c r="Y33" s="1">
        <f>U33+W33-V33</f>
        <v>3020</v>
      </c>
    </row>
    <row r="34" spans="9:25" x14ac:dyDescent="0.25">
      <c r="I34" s="1" t="s">
        <v>117</v>
      </c>
      <c r="J34" s="1" t="s">
        <v>82</v>
      </c>
      <c r="L34" s="1"/>
      <c r="M34" s="4" t="s">
        <v>128</v>
      </c>
      <c r="R34" s="1" t="s">
        <v>229</v>
      </c>
      <c r="S34" s="1" t="s">
        <v>230</v>
      </c>
      <c r="T34" s="1"/>
      <c r="U34" s="2">
        <v>98000</v>
      </c>
      <c r="V34" s="1"/>
      <c r="W34" s="1"/>
      <c r="X34" s="1"/>
      <c r="Y34" s="2">
        <v>98000</v>
      </c>
    </row>
    <row r="35" spans="9:25" x14ac:dyDescent="0.25">
      <c r="I35" s="1" t="s">
        <v>83</v>
      </c>
      <c r="J35" s="1" t="s">
        <v>118</v>
      </c>
      <c r="R35" s="1" t="s">
        <v>231</v>
      </c>
      <c r="S35" s="1" t="s">
        <v>232</v>
      </c>
      <c r="T35" s="1"/>
      <c r="U35" s="2">
        <v>2700</v>
      </c>
      <c r="V35" s="1"/>
      <c r="W35" s="1"/>
      <c r="X35" s="1"/>
      <c r="Y35" s="2">
        <v>2700</v>
      </c>
    </row>
    <row r="36" spans="9:25" x14ac:dyDescent="0.25">
      <c r="I36" s="1" t="s">
        <v>119</v>
      </c>
      <c r="J36" s="1" t="s">
        <v>120</v>
      </c>
      <c r="R36" s="1" t="s">
        <v>233</v>
      </c>
      <c r="S36" s="1" t="s">
        <v>234</v>
      </c>
      <c r="T36" s="1"/>
      <c r="U36" s="1"/>
      <c r="V36" s="1"/>
      <c r="W36" s="1"/>
      <c r="X36" s="1"/>
      <c r="Y36" s="1"/>
    </row>
    <row r="37" spans="9:25" x14ac:dyDescent="0.25">
      <c r="I37" s="1"/>
      <c r="J37" s="1" t="s">
        <v>121</v>
      </c>
      <c r="R37" s="1" t="s">
        <v>235</v>
      </c>
      <c r="S37" s="1" t="s">
        <v>236</v>
      </c>
      <c r="T37" s="1"/>
      <c r="U37" s="1">
        <v>84028</v>
      </c>
      <c r="V37" s="1"/>
      <c r="W37" s="1"/>
      <c r="X37" s="1"/>
      <c r="Y37" s="1">
        <v>84028</v>
      </c>
    </row>
    <row r="38" spans="9:25" x14ac:dyDescent="0.25">
      <c r="I38" s="1"/>
      <c r="J38" s="1" t="s">
        <v>84</v>
      </c>
      <c r="R38" s="1" t="s">
        <v>237</v>
      </c>
      <c r="S38" s="1" t="s">
        <v>238</v>
      </c>
      <c r="T38" s="1"/>
      <c r="U38" s="1"/>
      <c r="V38" s="1"/>
      <c r="W38" s="1"/>
      <c r="X38" s="1"/>
      <c r="Y38" s="1"/>
    </row>
    <row r="39" spans="9:25" x14ac:dyDescent="0.25">
      <c r="I39" s="1"/>
      <c r="J39" s="1" t="s">
        <v>122</v>
      </c>
      <c r="R39" s="1" t="s">
        <v>239</v>
      </c>
      <c r="S39" s="1" t="s">
        <v>240</v>
      </c>
      <c r="T39" s="1"/>
      <c r="U39" s="1"/>
      <c r="V39" s="2">
        <v>7236</v>
      </c>
      <c r="W39" s="2">
        <v>7236</v>
      </c>
      <c r="X39" s="1"/>
      <c r="Y39" s="1"/>
    </row>
    <row r="40" spans="9:25" x14ac:dyDescent="0.25">
      <c r="I40" s="5" t="s">
        <v>123</v>
      </c>
      <c r="J40" s="5" t="s">
        <v>124</v>
      </c>
      <c r="R40" s="1" t="s">
        <v>241</v>
      </c>
      <c r="S40" s="1" t="s">
        <v>242</v>
      </c>
      <c r="T40" s="1"/>
      <c r="U40" s="1"/>
      <c r="V40" s="1"/>
      <c r="W40" s="1"/>
      <c r="X40" s="1"/>
      <c r="Y40" s="1"/>
    </row>
    <row r="41" spans="9:25" x14ac:dyDescent="0.25">
      <c r="I41" s="4" t="s">
        <v>125</v>
      </c>
      <c r="J41" s="1"/>
      <c r="R41" s="1" t="s">
        <v>243</v>
      </c>
      <c r="S41" s="1" t="s">
        <v>244</v>
      </c>
      <c r="T41" s="1"/>
      <c r="U41" s="1"/>
      <c r="V41" s="1"/>
      <c r="W41" s="1"/>
      <c r="X41" s="1"/>
      <c r="Y41" s="1"/>
    </row>
    <row r="42" spans="9:25" x14ac:dyDescent="0.25">
      <c r="R42" s="1" t="s">
        <v>245</v>
      </c>
      <c r="S42" s="1" t="s">
        <v>246</v>
      </c>
      <c r="T42" s="1"/>
      <c r="U42" s="1"/>
      <c r="V42" s="1"/>
      <c r="W42" s="1"/>
      <c r="X42" s="1"/>
      <c r="Y42" s="1"/>
    </row>
    <row r="43" spans="9:25" x14ac:dyDescent="0.25">
      <c r="R43" s="1" t="s">
        <v>247</v>
      </c>
      <c r="S43" s="1" t="s">
        <v>248</v>
      </c>
      <c r="T43" s="1"/>
      <c r="U43" s="1"/>
      <c r="V43" s="1"/>
      <c r="W43" s="1"/>
      <c r="X43" s="1"/>
      <c r="Y43" s="1"/>
    </row>
    <row r="44" spans="9:25" x14ac:dyDescent="0.25">
      <c r="I44" t="s">
        <v>131</v>
      </c>
      <c r="L44" t="s">
        <v>136</v>
      </c>
      <c r="O44" t="s">
        <v>140</v>
      </c>
      <c r="R44" s="1" t="s">
        <v>250</v>
      </c>
      <c r="S44" s="1"/>
      <c r="T44" s="1"/>
      <c r="U44" s="1"/>
      <c r="V44" s="1"/>
      <c r="W44" s="1"/>
      <c r="X44" s="1"/>
      <c r="Y44" s="2">
        <v>90000</v>
      </c>
    </row>
    <row r="45" spans="9:25" x14ac:dyDescent="0.25">
      <c r="I45" s="1" t="s">
        <v>61</v>
      </c>
      <c r="J45" s="1" t="s">
        <v>62</v>
      </c>
      <c r="L45" s="1" t="s">
        <v>61</v>
      </c>
      <c r="M45" s="1" t="s">
        <v>62</v>
      </c>
      <c r="O45" s="1" t="s">
        <v>141</v>
      </c>
      <c r="P45" s="1" t="s">
        <v>62</v>
      </c>
      <c r="R45" s="1"/>
      <c r="S45" s="1" t="s">
        <v>249</v>
      </c>
      <c r="T45" s="7">
        <f>SUM(T8:T44)</f>
        <v>263157</v>
      </c>
      <c r="U45" s="4">
        <f>SUM(U8:U44)</f>
        <v>263157</v>
      </c>
      <c r="V45" s="4">
        <f>SUM(V8:V44)</f>
        <v>292399</v>
      </c>
      <c r="W45" s="4">
        <f>SUM(W8:W44)</f>
        <v>197051</v>
      </c>
      <c r="X45" s="4">
        <f>SUM(X8:X44)</f>
        <v>361876</v>
      </c>
      <c r="Y45" s="7">
        <f>SUM(Y8:Y44)</f>
        <v>359483</v>
      </c>
    </row>
    <row r="46" spans="9:25" x14ac:dyDescent="0.25">
      <c r="I46" s="1"/>
      <c r="J46" s="4" t="s">
        <v>132</v>
      </c>
      <c r="L46" s="1" t="s">
        <v>74</v>
      </c>
      <c r="M46" s="1" t="s">
        <v>98</v>
      </c>
      <c r="O46" s="1"/>
      <c r="P46" s="4" t="s">
        <v>142</v>
      </c>
      <c r="R46" s="1"/>
      <c r="S46" s="1"/>
      <c r="T46" s="1"/>
      <c r="U46" s="1"/>
      <c r="V46" s="1"/>
      <c r="W46" s="1"/>
      <c r="X46" s="1"/>
      <c r="Y46" s="1"/>
    </row>
    <row r="47" spans="9:25" x14ac:dyDescent="0.25">
      <c r="I47" s="1" t="s">
        <v>118</v>
      </c>
      <c r="J47" s="1" t="s">
        <v>75</v>
      </c>
      <c r="L47" s="1" t="s">
        <v>68</v>
      </c>
      <c r="M47" s="1"/>
      <c r="O47" s="1" t="s">
        <v>116</v>
      </c>
      <c r="P47" s="1" t="s">
        <v>117</v>
      </c>
    </row>
    <row r="48" spans="9:25" x14ac:dyDescent="0.25">
      <c r="I48" s="5" t="s">
        <v>133</v>
      </c>
      <c r="J48" s="5" t="s">
        <v>134</v>
      </c>
      <c r="L48" s="1" t="s">
        <v>69</v>
      </c>
      <c r="M48" s="1"/>
      <c r="O48" s="1" t="s">
        <v>122</v>
      </c>
      <c r="P48" s="1"/>
    </row>
    <row r="49" spans="9:16" x14ac:dyDescent="0.25">
      <c r="I49" s="1"/>
      <c r="J49" s="4" t="s">
        <v>135</v>
      </c>
      <c r="L49" s="1" t="s">
        <v>90</v>
      </c>
      <c r="M49" s="1"/>
      <c r="O49" s="5" t="s">
        <v>143</v>
      </c>
      <c r="P49" s="5" t="s">
        <v>144</v>
      </c>
    </row>
    <row r="50" spans="9:16" x14ac:dyDescent="0.25">
      <c r="L50" s="5" t="s">
        <v>137</v>
      </c>
      <c r="M50" s="5" t="s">
        <v>138</v>
      </c>
      <c r="O50" s="1"/>
      <c r="P50" s="4" t="s">
        <v>145</v>
      </c>
    </row>
    <row r="51" spans="9:16" x14ac:dyDescent="0.25">
      <c r="L51" s="4" t="s">
        <v>139</v>
      </c>
      <c r="M51" s="1"/>
    </row>
    <row r="53" spans="9:16" x14ac:dyDescent="0.25">
      <c r="I53">
        <v>67</v>
      </c>
    </row>
    <row r="54" spans="9:16" x14ac:dyDescent="0.25">
      <c r="I54" s="1" t="s">
        <v>61</v>
      </c>
      <c r="J54" s="1" t="s">
        <v>62</v>
      </c>
      <c r="L54" t="s">
        <v>148</v>
      </c>
    </row>
    <row r="55" spans="9:16" x14ac:dyDescent="0.25">
      <c r="I55" s="1"/>
      <c r="J55" s="1" t="s">
        <v>119</v>
      </c>
      <c r="L55" s="1" t="s">
        <v>61</v>
      </c>
      <c r="M55" s="1" t="s">
        <v>62</v>
      </c>
    </row>
    <row r="56" spans="9:16" x14ac:dyDescent="0.25">
      <c r="I56" s="5" t="s">
        <v>64</v>
      </c>
      <c r="J56" s="5" t="s">
        <v>146</v>
      </c>
      <c r="L56" s="4" t="s">
        <v>149</v>
      </c>
      <c r="M56" s="4" t="s">
        <v>150</v>
      </c>
      <c r="O56" t="s">
        <v>161</v>
      </c>
    </row>
    <row r="57" spans="9:16" x14ac:dyDescent="0.25">
      <c r="I57" s="1"/>
      <c r="J57" s="4" t="s">
        <v>147</v>
      </c>
      <c r="L57" s="1" t="s">
        <v>120</v>
      </c>
      <c r="M57" s="1" t="s">
        <v>120</v>
      </c>
      <c r="O57" s="1" t="s">
        <v>61</v>
      </c>
      <c r="P57" s="1" t="s">
        <v>62</v>
      </c>
    </row>
    <row r="58" spans="9:16" x14ac:dyDescent="0.25">
      <c r="L58" s="1" t="s">
        <v>121</v>
      </c>
      <c r="M58" s="1" t="s">
        <v>151</v>
      </c>
      <c r="O58" s="1"/>
      <c r="P58" s="1" t="s">
        <v>155</v>
      </c>
    </row>
    <row r="59" spans="9:16" x14ac:dyDescent="0.25">
      <c r="L59" s="5" t="s">
        <v>166</v>
      </c>
      <c r="M59" s="5" t="s">
        <v>167</v>
      </c>
      <c r="O59" s="5" t="s">
        <v>64</v>
      </c>
      <c r="P59" s="5" t="s">
        <v>162</v>
      </c>
    </row>
    <row r="60" spans="9:16" x14ac:dyDescent="0.25">
      <c r="L60" s="4" t="s">
        <v>152</v>
      </c>
      <c r="M60" s="4" t="s">
        <v>153</v>
      </c>
      <c r="O60" s="1"/>
      <c r="P60" s="4" t="s">
        <v>157</v>
      </c>
    </row>
    <row r="62" spans="9:16" x14ac:dyDescent="0.25">
      <c r="I62" t="s">
        <v>154</v>
      </c>
      <c r="M62" t="s">
        <v>158</v>
      </c>
    </row>
    <row r="63" spans="9:16" x14ac:dyDescent="0.25">
      <c r="I63" s="1" t="s">
        <v>61</v>
      </c>
      <c r="J63" s="1" t="s">
        <v>62</v>
      </c>
      <c r="M63" s="1" t="s">
        <v>61</v>
      </c>
      <c r="N63" s="1" t="s">
        <v>62</v>
      </c>
    </row>
    <row r="64" spans="9:16" x14ac:dyDescent="0.25">
      <c r="I64" s="1" t="s">
        <v>155</v>
      </c>
      <c r="J64" s="1"/>
      <c r="M64" s="4" t="s">
        <v>159</v>
      </c>
      <c r="N64" s="1"/>
    </row>
    <row r="65" spans="9:14" x14ac:dyDescent="0.25">
      <c r="I65" s="5" t="s">
        <v>156</v>
      </c>
      <c r="J65" s="5" t="s">
        <v>65</v>
      </c>
      <c r="M65" s="1" t="s">
        <v>99</v>
      </c>
      <c r="N65" s="1"/>
    </row>
    <row r="66" spans="9:14" x14ac:dyDescent="0.25">
      <c r="I66" s="4" t="s">
        <v>157</v>
      </c>
      <c r="J66" s="1"/>
      <c r="M66" s="5" t="s">
        <v>130</v>
      </c>
      <c r="N66" s="5" t="s">
        <v>65</v>
      </c>
    </row>
    <row r="67" spans="9:14" x14ac:dyDescent="0.25">
      <c r="M67" s="4" t="s">
        <v>160</v>
      </c>
      <c r="N67" s="1"/>
    </row>
    <row r="68" spans="9:14" x14ac:dyDescent="0.25">
      <c r="I68" t="s">
        <v>163</v>
      </c>
    </row>
    <row r="69" spans="9:14" x14ac:dyDescent="0.25">
      <c r="I69" s="1" t="s">
        <v>61</v>
      </c>
      <c r="J69" s="1" t="s">
        <v>62</v>
      </c>
    </row>
    <row r="70" spans="9:14" x14ac:dyDescent="0.25">
      <c r="I70" s="1" t="s">
        <v>120</v>
      </c>
      <c r="J70" s="1"/>
    </row>
    <row r="71" spans="9:14" x14ac:dyDescent="0.25">
      <c r="I71" s="1" t="s">
        <v>151</v>
      </c>
      <c r="J71" s="1"/>
    </row>
    <row r="72" spans="9:14" x14ac:dyDescent="0.25">
      <c r="I72" s="5" t="s">
        <v>164</v>
      </c>
      <c r="J72" s="5" t="s">
        <v>65</v>
      </c>
    </row>
    <row r="73" spans="9:14" x14ac:dyDescent="0.25">
      <c r="I73" s="4" t="s">
        <v>165</v>
      </c>
      <c r="J7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2017-02-15T11:26:30Z</dcterms:modified>
</cp:coreProperties>
</file>